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64011"/>
  <mc:AlternateContent xmlns:mc="http://schemas.openxmlformats.org/markup-compatibility/2006">
    <mc:Choice Requires="x15">
      <x15ac:absPath xmlns:x15ac="http://schemas.microsoft.com/office/spreadsheetml/2010/11/ac" url="D:\ochrona\drp\"/>
    </mc:Choice>
  </mc:AlternateContent>
  <bookViews>
    <workbookView xWindow="0" yWindow="0" windowWidth="28800" windowHeight="12300" activeTab="1"/>
  </bookViews>
  <sheets>
    <sheet name="obroty" sheetId="3" r:id="rId1"/>
    <sheet name="dofinansowanie umów o pracę" sheetId="9" r:id="rId2"/>
    <sheet name="dofin. um. zleceń, o pracę nakł" sheetId="6" r:id="rId3"/>
  </sheets>
  <definedNames>
    <definedName name="_xlnm.Print_Area" localSheetId="2">'dofin. um. zleceń, o pracę nakł'!$A$1:$P$14</definedName>
    <definedName name="_xlnm.Print_Area" localSheetId="1">'dofinansowanie umów o pracę'!$A$1:$N$17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" i="9" l="1"/>
  <c r="Q18" i="9"/>
  <c r="W260" i="9" l="1"/>
  <c r="W259" i="9"/>
  <c r="W258" i="9"/>
  <c r="W257" i="9"/>
  <c r="W256" i="9"/>
  <c r="W255" i="9"/>
  <c r="W254" i="9"/>
  <c r="W253" i="9"/>
  <c r="W252" i="9"/>
  <c r="W251" i="9"/>
  <c r="W250" i="9"/>
  <c r="W249" i="9"/>
  <c r="W248" i="9"/>
  <c r="W247" i="9"/>
  <c r="W246" i="9"/>
  <c r="W245" i="9"/>
  <c r="W244" i="9"/>
  <c r="W243" i="9"/>
  <c r="W242" i="9"/>
  <c r="W241" i="9"/>
  <c r="W240" i="9"/>
  <c r="W239" i="9"/>
  <c r="W238" i="9"/>
  <c r="W237" i="9"/>
  <c r="W236" i="9"/>
  <c r="W235" i="9"/>
  <c r="W234" i="9"/>
  <c r="W233" i="9"/>
  <c r="W232" i="9"/>
  <c r="W231" i="9"/>
  <c r="W230" i="9"/>
  <c r="W229" i="9"/>
  <c r="W228" i="9"/>
  <c r="W227" i="9"/>
  <c r="W226" i="9"/>
  <c r="W225" i="9"/>
  <c r="W224" i="9"/>
  <c r="W223" i="9"/>
  <c r="W222" i="9"/>
  <c r="W221" i="9"/>
  <c r="W220" i="9"/>
  <c r="W219" i="9"/>
  <c r="W218" i="9"/>
  <c r="W217" i="9"/>
  <c r="W216" i="9"/>
  <c r="W215" i="9"/>
  <c r="W214" i="9"/>
  <c r="W213" i="9"/>
  <c r="W212" i="9"/>
  <c r="W211" i="9"/>
  <c r="W210" i="9"/>
  <c r="W209" i="9"/>
  <c r="W208" i="9"/>
  <c r="W207" i="9"/>
  <c r="W206" i="9"/>
  <c r="W205" i="9"/>
  <c r="W204" i="9"/>
  <c r="W203" i="9"/>
  <c r="W202" i="9"/>
  <c r="W201" i="9"/>
  <c r="W200" i="9"/>
  <c r="W199" i="9"/>
  <c r="W198" i="9"/>
  <c r="W197" i="9"/>
  <c r="W196" i="9"/>
  <c r="W195" i="9"/>
  <c r="W194" i="9"/>
  <c r="W193" i="9"/>
  <c r="W192" i="9"/>
  <c r="W191" i="9"/>
  <c r="W190" i="9"/>
  <c r="W189" i="9"/>
  <c r="W188" i="9"/>
  <c r="W187" i="9"/>
  <c r="W186" i="9"/>
  <c r="W185" i="9"/>
  <c r="W184" i="9"/>
  <c r="W183" i="9"/>
  <c r="W182" i="9"/>
  <c r="W181" i="9"/>
  <c r="W180" i="9"/>
  <c r="W179" i="9"/>
  <c r="W178" i="9"/>
  <c r="W177" i="9"/>
  <c r="W176" i="9"/>
  <c r="W175" i="9"/>
  <c r="W174" i="9"/>
  <c r="W173" i="9"/>
  <c r="W172" i="9"/>
  <c r="W171" i="9"/>
  <c r="W170" i="9"/>
  <c r="W169" i="9"/>
  <c r="W168" i="9"/>
  <c r="W167" i="9"/>
  <c r="W166" i="9"/>
  <c r="W165" i="9"/>
  <c r="W164" i="9"/>
  <c r="W163" i="9"/>
  <c r="W162" i="9"/>
  <c r="W161" i="9"/>
  <c r="W160" i="9"/>
  <c r="W159" i="9"/>
  <c r="W158" i="9"/>
  <c r="W157" i="9"/>
  <c r="W156" i="9"/>
  <c r="W155" i="9"/>
  <c r="W154" i="9"/>
  <c r="W153" i="9"/>
  <c r="W152" i="9"/>
  <c r="W151" i="9"/>
  <c r="W150" i="9"/>
  <c r="W149" i="9"/>
  <c r="W148" i="9"/>
  <c r="W147" i="9"/>
  <c r="W146" i="9"/>
  <c r="W145" i="9"/>
  <c r="W144" i="9"/>
  <c r="W143" i="9"/>
  <c r="W142" i="9"/>
  <c r="W141" i="9"/>
  <c r="W140" i="9"/>
  <c r="W139" i="9"/>
  <c r="W138" i="9"/>
  <c r="W137" i="9"/>
  <c r="W136" i="9"/>
  <c r="W135" i="9"/>
  <c r="W134" i="9"/>
  <c r="W133" i="9"/>
  <c r="W132" i="9"/>
  <c r="W131" i="9"/>
  <c r="W130" i="9"/>
  <c r="W129" i="9"/>
  <c r="W128" i="9"/>
  <c r="W127" i="9"/>
  <c r="W126" i="9"/>
  <c r="W125" i="9"/>
  <c r="W124" i="9"/>
  <c r="W123" i="9"/>
  <c r="W122" i="9"/>
  <c r="W121" i="9"/>
  <c r="W120" i="9"/>
  <c r="W119" i="9"/>
  <c r="W118" i="9"/>
  <c r="W117" i="9"/>
  <c r="W116" i="9"/>
  <c r="W115" i="9"/>
  <c r="W114" i="9"/>
  <c r="W113" i="9"/>
  <c r="W112" i="9"/>
  <c r="W111" i="9"/>
  <c r="W110" i="9"/>
  <c r="W109" i="9"/>
  <c r="W108" i="9"/>
  <c r="W107" i="9"/>
  <c r="W106" i="9"/>
  <c r="W105" i="9"/>
  <c r="W104" i="9"/>
  <c r="W103" i="9"/>
  <c r="W102" i="9"/>
  <c r="W101" i="9"/>
  <c r="W100" i="9"/>
  <c r="W99" i="9"/>
  <c r="W98" i="9"/>
  <c r="W97" i="9"/>
  <c r="W96" i="9"/>
  <c r="W95" i="9"/>
  <c r="W94" i="9"/>
  <c r="W93" i="9"/>
  <c r="W92" i="9"/>
  <c r="W91" i="9"/>
  <c r="W90" i="9"/>
  <c r="W89" i="9"/>
  <c r="W88" i="9"/>
  <c r="W87" i="9"/>
  <c r="W86" i="9"/>
  <c r="W85" i="9"/>
  <c r="W84" i="9"/>
  <c r="W83" i="9"/>
  <c r="W82" i="9"/>
  <c r="W81" i="9"/>
  <c r="W80" i="9"/>
  <c r="W79" i="9"/>
  <c r="W78" i="9"/>
  <c r="W77" i="9"/>
  <c r="W76" i="9"/>
  <c r="W75" i="9"/>
  <c r="W74" i="9"/>
  <c r="W73" i="9"/>
  <c r="W72" i="9"/>
  <c r="W71" i="9"/>
  <c r="W70" i="9"/>
  <c r="W69" i="9"/>
  <c r="W68" i="9"/>
  <c r="W67" i="9"/>
  <c r="W66" i="9"/>
  <c r="W65" i="9"/>
  <c r="W64" i="9"/>
  <c r="W63" i="9"/>
  <c r="W62" i="9"/>
  <c r="W61" i="9"/>
  <c r="W60" i="9"/>
  <c r="W59" i="9"/>
  <c r="W58" i="9"/>
  <c r="W57" i="9"/>
  <c r="W56" i="9"/>
  <c r="W55" i="9"/>
  <c r="W54" i="9"/>
  <c r="W53" i="9"/>
  <c r="W52" i="9"/>
  <c r="W51" i="9"/>
  <c r="W50" i="9"/>
  <c r="W49" i="9"/>
  <c r="W48" i="9"/>
  <c r="W47" i="9"/>
  <c r="W46" i="9"/>
  <c r="W45" i="9"/>
  <c r="W44" i="9"/>
  <c r="W43" i="9"/>
  <c r="W42" i="9"/>
  <c r="W41" i="9"/>
  <c r="W40" i="9"/>
  <c r="W39" i="9"/>
  <c r="W38" i="9"/>
  <c r="W37" i="9"/>
  <c r="W36" i="9"/>
  <c r="W35" i="9"/>
  <c r="W34" i="9"/>
  <c r="W33" i="9"/>
  <c r="W32" i="9"/>
  <c r="W31" i="9"/>
  <c r="W30" i="9"/>
  <c r="W29" i="9"/>
  <c r="W28" i="9"/>
  <c r="W27" i="9"/>
  <c r="W26" i="9"/>
  <c r="W25" i="9"/>
  <c r="W24" i="9"/>
  <c r="W23" i="9"/>
  <c r="W22" i="9"/>
  <c r="W21" i="9"/>
  <c r="W20" i="9"/>
  <c r="W19" i="9"/>
  <c r="W18" i="9"/>
  <c r="W17" i="9"/>
  <c r="W16" i="9"/>
  <c r="W15" i="9"/>
  <c r="W14" i="9"/>
  <c r="W13" i="9"/>
  <c r="W12" i="9"/>
  <c r="V11" i="6"/>
  <c r="V12" i="6"/>
  <c r="V13" i="6"/>
  <c r="V14" i="6"/>
  <c r="V15" i="6"/>
  <c r="V16" i="6"/>
  <c r="V17" i="6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1" i="6"/>
  <c r="V32" i="6"/>
  <c r="V33" i="6"/>
  <c r="V34" i="6"/>
  <c r="V35" i="6"/>
  <c r="V36" i="6"/>
  <c r="V37" i="6"/>
  <c r="V38" i="6"/>
  <c r="V39" i="6"/>
  <c r="V40" i="6"/>
  <c r="V41" i="6"/>
  <c r="V42" i="6"/>
  <c r="V43" i="6"/>
  <c r="V44" i="6"/>
  <c r="V45" i="6"/>
  <c r="V46" i="6"/>
  <c r="V47" i="6"/>
  <c r="V48" i="6"/>
  <c r="V49" i="6"/>
  <c r="V50" i="6"/>
  <c r="V51" i="6"/>
  <c r="V52" i="6"/>
  <c r="V53" i="6"/>
  <c r="V54" i="6"/>
  <c r="V55" i="6"/>
  <c r="V56" i="6"/>
  <c r="V57" i="6"/>
  <c r="V58" i="6"/>
  <c r="V59" i="6"/>
  <c r="V60" i="6"/>
  <c r="V61" i="6"/>
  <c r="V62" i="6"/>
  <c r="V63" i="6"/>
  <c r="V64" i="6"/>
  <c r="V65" i="6"/>
  <c r="V66" i="6"/>
  <c r="V67" i="6"/>
  <c r="V68" i="6"/>
  <c r="V69" i="6"/>
  <c r="V70" i="6"/>
  <c r="V71" i="6"/>
  <c r="V72" i="6"/>
  <c r="V73" i="6"/>
  <c r="V74" i="6"/>
  <c r="V75" i="6"/>
  <c r="V76" i="6"/>
  <c r="V77" i="6"/>
  <c r="V78" i="6"/>
  <c r="V79" i="6"/>
  <c r="V80" i="6"/>
  <c r="V81" i="6"/>
  <c r="V82" i="6"/>
  <c r="V83" i="6"/>
  <c r="V84" i="6"/>
  <c r="V85" i="6"/>
  <c r="V86" i="6"/>
  <c r="V87" i="6"/>
  <c r="V88" i="6"/>
  <c r="V89" i="6"/>
  <c r="V90" i="6"/>
  <c r="V91" i="6"/>
  <c r="V92" i="6"/>
  <c r="V93" i="6"/>
  <c r="V94" i="6"/>
  <c r="V95" i="6"/>
  <c r="V96" i="6"/>
  <c r="V97" i="6"/>
  <c r="V98" i="6"/>
  <c r="V99" i="6"/>
  <c r="V100" i="6"/>
  <c r="V101" i="6"/>
  <c r="V102" i="6"/>
  <c r="V103" i="6"/>
  <c r="V104" i="6"/>
  <c r="V105" i="6"/>
  <c r="V106" i="6"/>
  <c r="V107" i="6"/>
  <c r="V108" i="6"/>
  <c r="V109" i="6"/>
  <c r="V110" i="6"/>
  <c r="V111" i="6"/>
  <c r="V112" i="6"/>
  <c r="V113" i="6"/>
  <c r="V114" i="6"/>
  <c r="V115" i="6"/>
  <c r="V116" i="6"/>
  <c r="V117" i="6"/>
  <c r="V118" i="6"/>
  <c r="V119" i="6"/>
  <c r="V120" i="6"/>
  <c r="V121" i="6"/>
  <c r="V122" i="6"/>
  <c r="V123" i="6"/>
  <c r="V124" i="6"/>
  <c r="V125" i="6"/>
  <c r="V126" i="6"/>
  <c r="V127" i="6"/>
  <c r="V128" i="6"/>
  <c r="V129" i="6"/>
  <c r="V130" i="6"/>
  <c r="V131" i="6"/>
  <c r="V132" i="6"/>
  <c r="V133" i="6"/>
  <c r="V134" i="6"/>
  <c r="V135" i="6"/>
  <c r="V136" i="6"/>
  <c r="V137" i="6"/>
  <c r="V138" i="6"/>
  <c r="V139" i="6"/>
  <c r="V140" i="6"/>
  <c r="V141" i="6"/>
  <c r="V142" i="6"/>
  <c r="V143" i="6"/>
  <c r="V144" i="6"/>
  <c r="V145" i="6"/>
  <c r="V146" i="6"/>
  <c r="V147" i="6"/>
  <c r="V148" i="6"/>
  <c r="V149" i="6"/>
  <c r="V150" i="6"/>
  <c r="V151" i="6"/>
  <c r="V152" i="6"/>
  <c r="V153" i="6"/>
  <c r="V154" i="6"/>
  <c r="V155" i="6"/>
  <c r="V156" i="6"/>
  <c r="V157" i="6"/>
  <c r="V158" i="6"/>
  <c r="V159" i="6"/>
  <c r="V160" i="6"/>
  <c r="V161" i="6"/>
  <c r="V162" i="6"/>
  <c r="V163" i="6"/>
  <c r="V164" i="6"/>
  <c r="V165" i="6"/>
  <c r="V166" i="6"/>
  <c r="V167" i="6"/>
  <c r="V168" i="6"/>
  <c r="V169" i="6"/>
  <c r="V170" i="6"/>
  <c r="V171" i="6"/>
  <c r="V172" i="6"/>
  <c r="V173" i="6"/>
  <c r="V174" i="6"/>
  <c r="V175" i="6"/>
  <c r="V176" i="6"/>
  <c r="V177" i="6"/>
  <c r="V178" i="6"/>
  <c r="V179" i="6"/>
  <c r="V180" i="6"/>
  <c r="V181" i="6"/>
  <c r="V182" i="6"/>
  <c r="V183" i="6"/>
  <c r="V184" i="6"/>
  <c r="V185" i="6"/>
  <c r="V186" i="6"/>
  <c r="V187" i="6"/>
  <c r="V188" i="6"/>
  <c r="V189" i="6"/>
  <c r="V190" i="6"/>
  <c r="V191" i="6"/>
  <c r="V192" i="6"/>
  <c r="V193" i="6"/>
  <c r="V194" i="6"/>
  <c r="V195" i="6"/>
  <c r="V196" i="6"/>
  <c r="V197" i="6"/>
  <c r="V198" i="6"/>
  <c r="V199" i="6"/>
  <c r="V200" i="6"/>
  <c r="V201" i="6"/>
  <c r="V202" i="6"/>
  <c r="V203" i="6"/>
  <c r="V204" i="6"/>
  <c r="V205" i="6"/>
  <c r="V206" i="6"/>
  <c r="V207" i="6"/>
  <c r="V208" i="6"/>
  <c r="V209" i="6"/>
  <c r="V210" i="6"/>
  <c r="V211" i="6"/>
  <c r="V212" i="6"/>
  <c r="V213" i="6"/>
  <c r="V214" i="6"/>
  <c r="V215" i="6"/>
  <c r="V216" i="6"/>
  <c r="V217" i="6"/>
  <c r="V218" i="6"/>
  <c r="V219" i="6"/>
  <c r="V220" i="6"/>
  <c r="V221" i="6"/>
  <c r="V222" i="6"/>
  <c r="V223" i="6"/>
  <c r="V224" i="6"/>
  <c r="V225" i="6"/>
  <c r="V226" i="6"/>
  <c r="V227" i="6"/>
  <c r="V228" i="6"/>
  <c r="V229" i="6"/>
  <c r="V230" i="6"/>
  <c r="V231" i="6"/>
  <c r="V232" i="6"/>
  <c r="V233" i="6"/>
  <c r="V234" i="6"/>
  <c r="V235" i="6"/>
  <c r="V236" i="6"/>
  <c r="V237" i="6"/>
  <c r="V238" i="6"/>
  <c r="V239" i="6"/>
  <c r="V240" i="6"/>
  <c r="V241" i="6"/>
  <c r="V242" i="6"/>
  <c r="V243" i="6"/>
  <c r="V244" i="6"/>
  <c r="V245" i="6"/>
  <c r="V246" i="6"/>
  <c r="V247" i="6"/>
  <c r="V248" i="6"/>
  <c r="V249" i="6"/>
  <c r="V250" i="6"/>
  <c r="V251" i="6"/>
  <c r="V252" i="6"/>
  <c r="V253" i="6"/>
  <c r="V254" i="6"/>
  <c r="V255" i="6"/>
  <c r="V256" i="6"/>
  <c r="V257" i="6"/>
  <c r="V9" i="6"/>
  <c r="V10" i="6"/>
  <c r="D11" i="3" l="1"/>
  <c r="F11" i="3" l="1"/>
  <c r="D7" i="9" s="1"/>
  <c r="D8" i="9" s="1"/>
  <c r="E11" i="3"/>
  <c r="M11" i="6" l="1"/>
  <c r="M23" i="6"/>
  <c r="M35" i="6"/>
  <c r="M47" i="6"/>
  <c r="M59" i="6"/>
  <c r="M71" i="6"/>
  <c r="M83" i="6"/>
  <c r="M95" i="6"/>
  <c r="M107" i="6"/>
  <c r="M119" i="6"/>
  <c r="M131" i="6"/>
  <c r="M143" i="6"/>
  <c r="M155" i="6"/>
  <c r="M167" i="6"/>
  <c r="M179" i="6"/>
  <c r="M191" i="6"/>
  <c r="M203" i="6"/>
  <c r="M215" i="6"/>
  <c r="M227" i="6"/>
  <c r="M239" i="6"/>
  <c r="M251" i="6"/>
  <c r="N11" i="6"/>
  <c r="N23" i="6"/>
  <c r="N35" i="6"/>
  <c r="N47" i="6"/>
  <c r="N59" i="6"/>
  <c r="N71" i="6"/>
  <c r="N83" i="6"/>
  <c r="N95" i="6"/>
  <c r="N107" i="6"/>
  <c r="N119" i="6"/>
  <c r="N131" i="6"/>
  <c r="N143" i="6"/>
  <c r="N155" i="6"/>
  <c r="N167" i="6"/>
  <c r="N179" i="6"/>
  <c r="N191" i="6"/>
  <c r="N203" i="6"/>
  <c r="N215" i="6"/>
  <c r="N227" i="6"/>
  <c r="N239" i="6"/>
  <c r="M12" i="6"/>
  <c r="M24" i="6"/>
  <c r="M36" i="6"/>
  <c r="M48" i="6"/>
  <c r="M60" i="6"/>
  <c r="M72" i="6"/>
  <c r="M84" i="6"/>
  <c r="M96" i="6"/>
  <c r="M108" i="6"/>
  <c r="M120" i="6"/>
  <c r="M132" i="6"/>
  <c r="M144" i="6"/>
  <c r="M156" i="6"/>
  <c r="M168" i="6"/>
  <c r="M180" i="6"/>
  <c r="M192" i="6"/>
  <c r="M204" i="6"/>
  <c r="M216" i="6"/>
  <c r="M228" i="6"/>
  <c r="M240" i="6"/>
  <c r="M252" i="6"/>
  <c r="N12" i="6"/>
  <c r="N24" i="6"/>
  <c r="N36" i="6"/>
  <c r="N48" i="6"/>
  <c r="N60" i="6"/>
  <c r="N72" i="6"/>
  <c r="N84" i="6"/>
  <c r="N96" i="6"/>
  <c r="N108" i="6"/>
  <c r="N120" i="6"/>
  <c r="N132" i="6"/>
  <c r="N144" i="6"/>
  <c r="N156" i="6"/>
  <c r="N168" i="6"/>
  <c r="N180" i="6"/>
  <c r="N192" i="6"/>
  <c r="N204" i="6"/>
  <c r="N216" i="6"/>
  <c r="N228" i="6"/>
  <c r="N240" i="6"/>
  <c r="N252" i="6"/>
  <c r="L15" i="6"/>
  <c r="M13" i="6"/>
  <c r="M25" i="6"/>
  <c r="M37" i="6"/>
  <c r="M49" i="6"/>
  <c r="M61" i="6"/>
  <c r="M73" i="6"/>
  <c r="M85" i="6"/>
  <c r="M97" i="6"/>
  <c r="M109" i="6"/>
  <c r="M121" i="6"/>
  <c r="M133" i="6"/>
  <c r="M145" i="6"/>
  <c r="M157" i="6"/>
  <c r="M169" i="6"/>
  <c r="M181" i="6"/>
  <c r="M193" i="6"/>
  <c r="M205" i="6"/>
  <c r="M217" i="6"/>
  <c r="M229" i="6"/>
  <c r="M241" i="6"/>
  <c r="M253" i="6"/>
  <c r="N13" i="6"/>
  <c r="N25" i="6"/>
  <c r="N37" i="6"/>
  <c r="N49" i="6"/>
  <c r="N61" i="6"/>
  <c r="N73" i="6"/>
  <c r="N85" i="6"/>
  <c r="N97" i="6"/>
  <c r="N109" i="6"/>
  <c r="N121" i="6"/>
  <c r="N133" i="6"/>
  <c r="N145" i="6"/>
  <c r="N157" i="6"/>
  <c r="N169" i="6"/>
  <c r="N181" i="6"/>
  <c r="N193" i="6"/>
  <c r="N205" i="6"/>
  <c r="N217" i="6"/>
  <c r="N229" i="6"/>
  <c r="N241" i="6"/>
  <c r="N253" i="6"/>
  <c r="L16" i="6"/>
  <c r="L28" i="6"/>
  <c r="L40" i="6"/>
  <c r="L52" i="6"/>
  <c r="L64" i="6"/>
  <c r="L76" i="6"/>
  <c r="L88" i="6"/>
  <c r="L100" i="6"/>
  <c r="L112" i="6"/>
  <c r="M14" i="6"/>
  <c r="M26" i="6"/>
  <c r="M38" i="6"/>
  <c r="M50" i="6"/>
  <c r="M62" i="6"/>
  <c r="M74" i="6"/>
  <c r="M86" i="6"/>
  <c r="M98" i="6"/>
  <c r="M110" i="6"/>
  <c r="M122" i="6"/>
  <c r="M134" i="6"/>
  <c r="M146" i="6"/>
  <c r="M158" i="6"/>
  <c r="M170" i="6"/>
  <c r="M182" i="6"/>
  <c r="M194" i="6"/>
  <c r="M206" i="6"/>
  <c r="M218" i="6"/>
  <c r="M230" i="6"/>
  <c r="M242" i="6"/>
  <c r="M254" i="6"/>
  <c r="N14" i="6"/>
  <c r="N26" i="6"/>
  <c r="N38" i="6"/>
  <c r="N50" i="6"/>
  <c r="N62" i="6"/>
  <c r="N74" i="6"/>
  <c r="N86" i="6"/>
  <c r="N98" i="6"/>
  <c r="N110" i="6"/>
  <c r="N122" i="6"/>
  <c r="N134" i="6"/>
  <c r="N146" i="6"/>
  <c r="N158" i="6"/>
  <c r="N170" i="6"/>
  <c r="N182" i="6"/>
  <c r="N194" i="6"/>
  <c r="N206" i="6"/>
  <c r="N218" i="6"/>
  <c r="N230" i="6"/>
  <c r="N242" i="6"/>
  <c r="M15" i="6"/>
  <c r="M27" i="6"/>
  <c r="M39" i="6"/>
  <c r="M51" i="6"/>
  <c r="M63" i="6"/>
  <c r="M75" i="6"/>
  <c r="M87" i="6"/>
  <c r="M99" i="6"/>
  <c r="M111" i="6"/>
  <c r="M123" i="6"/>
  <c r="M135" i="6"/>
  <c r="M147" i="6"/>
  <c r="M159" i="6"/>
  <c r="M171" i="6"/>
  <c r="M183" i="6"/>
  <c r="M195" i="6"/>
  <c r="M207" i="6"/>
  <c r="M219" i="6"/>
  <c r="M231" i="6"/>
  <c r="M243" i="6"/>
  <c r="M255" i="6"/>
  <c r="N15" i="6"/>
  <c r="N27" i="6"/>
  <c r="N39" i="6"/>
  <c r="N51" i="6"/>
  <c r="N63" i="6"/>
  <c r="N75" i="6"/>
  <c r="N87" i="6"/>
  <c r="N99" i="6"/>
  <c r="N111" i="6"/>
  <c r="N123" i="6"/>
  <c r="N135" i="6"/>
  <c r="N147" i="6"/>
  <c r="N159" i="6"/>
  <c r="N171" i="6"/>
  <c r="N183" i="6"/>
  <c r="N195" i="6"/>
  <c r="N207" i="6"/>
  <c r="N219" i="6"/>
  <c r="N231" i="6"/>
  <c r="N243" i="6"/>
  <c r="N255" i="6"/>
  <c r="L18" i="6"/>
  <c r="L30" i="6"/>
  <c r="L42" i="6"/>
  <c r="L54" i="6"/>
  <c r="L66" i="6"/>
  <c r="L78" i="6"/>
  <c r="L90" i="6"/>
  <c r="L102" i="6"/>
  <c r="L114" i="6"/>
  <c r="L126" i="6"/>
  <c r="L138" i="6"/>
  <c r="L150" i="6"/>
  <c r="L162" i="6"/>
  <c r="L174" i="6"/>
  <c r="L186" i="6"/>
  <c r="L198" i="6"/>
  <c r="L210" i="6"/>
  <c r="L222" i="6"/>
  <c r="L234" i="6"/>
  <c r="L246" i="6"/>
  <c r="L257" i="6"/>
  <c r="N40" i="6"/>
  <c r="N136" i="6"/>
  <c r="N160" i="6"/>
  <c r="N184" i="6"/>
  <c r="N208" i="6"/>
  <c r="N232" i="6"/>
  <c r="N256" i="6"/>
  <c r="L19" i="6"/>
  <c r="L43" i="6"/>
  <c r="L67" i="6"/>
  <c r="L91" i="6"/>
  <c r="L115" i="6"/>
  <c r="M16" i="6"/>
  <c r="M28" i="6"/>
  <c r="M40" i="6"/>
  <c r="M52" i="6"/>
  <c r="M64" i="6"/>
  <c r="M76" i="6"/>
  <c r="M88" i="6"/>
  <c r="M100" i="6"/>
  <c r="M112" i="6"/>
  <c r="M124" i="6"/>
  <c r="M136" i="6"/>
  <c r="M148" i="6"/>
  <c r="M160" i="6"/>
  <c r="M172" i="6"/>
  <c r="M184" i="6"/>
  <c r="M196" i="6"/>
  <c r="M208" i="6"/>
  <c r="M220" i="6"/>
  <c r="M232" i="6"/>
  <c r="M244" i="6"/>
  <c r="M256" i="6"/>
  <c r="N16" i="6"/>
  <c r="N28" i="6"/>
  <c r="N52" i="6"/>
  <c r="N64" i="6"/>
  <c r="N76" i="6"/>
  <c r="N88" i="6"/>
  <c r="O88" i="6" s="1"/>
  <c r="P88" i="6" s="1"/>
  <c r="N100" i="6"/>
  <c r="N112" i="6"/>
  <c r="O112" i="6" s="1"/>
  <c r="P112" i="6" s="1"/>
  <c r="N124" i="6"/>
  <c r="N148" i="6"/>
  <c r="N172" i="6"/>
  <c r="N196" i="6"/>
  <c r="N220" i="6"/>
  <c r="N244" i="6"/>
  <c r="L31" i="6"/>
  <c r="L55" i="6"/>
  <c r="L79" i="6"/>
  <c r="L103" i="6"/>
  <c r="M17" i="6"/>
  <c r="M29" i="6"/>
  <c r="M41" i="6"/>
  <c r="M53" i="6"/>
  <c r="M65" i="6"/>
  <c r="M77" i="6"/>
  <c r="M89" i="6"/>
  <c r="M101" i="6"/>
  <c r="M113" i="6"/>
  <c r="M125" i="6"/>
  <c r="M137" i="6"/>
  <c r="M149" i="6"/>
  <c r="M161" i="6"/>
  <c r="M173" i="6"/>
  <c r="M185" i="6"/>
  <c r="M197" i="6"/>
  <c r="M209" i="6"/>
  <c r="M221" i="6"/>
  <c r="M233" i="6"/>
  <c r="M245" i="6"/>
  <c r="N17" i="6"/>
  <c r="N29" i="6"/>
  <c r="N41" i="6"/>
  <c r="N53" i="6"/>
  <c r="N65" i="6"/>
  <c r="N77" i="6"/>
  <c r="N89" i="6"/>
  <c r="N101" i="6"/>
  <c r="N113" i="6"/>
  <c r="N125" i="6"/>
  <c r="N137" i="6"/>
  <c r="N149" i="6"/>
  <c r="N161" i="6"/>
  <c r="N173" i="6"/>
  <c r="N185" i="6"/>
  <c r="M18" i="6"/>
  <c r="M30" i="6"/>
  <c r="M42" i="6"/>
  <c r="M54" i="6"/>
  <c r="M66" i="6"/>
  <c r="M78" i="6"/>
  <c r="M90" i="6"/>
  <c r="M102" i="6"/>
  <c r="M114" i="6"/>
  <c r="M126" i="6"/>
  <c r="M138" i="6"/>
  <c r="M150" i="6"/>
  <c r="M162" i="6"/>
  <c r="M174" i="6"/>
  <c r="M186" i="6"/>
  <c r="M198" i="6"/>
  <c r="M210" i="6"/>
  <c r="M222" i="6"/>
  <c r="M234" i="6"/>
  <c r="M246" i="6"/>
  <c r="M257" i="6"/>
  <c r="N18" i="6"/>
  <c r="N30" i="6"/>
  <c r="N42" i="6"/>
  <c r="N54" i="6"/>
  <c r="N66" i="6"/>
  <c r="O66" i="6" s="1"/>
  <c r="P66" i="6" s="1"/>
  <c r="N78" i="6"/>
  <c r="N90" i="6"/>
  <c r="N102" i="6"/>
  <c r="N114" i="6"/>
  <c r="N126" i="6"/>
  <c r="N138" i="6"/>
  <c r="N150" i="6"/>
  <c r="N162" i="6"/>
  <c r="N174" i="6"/>
  <c r="N186" i="6"/>
  <c r="N198" i="6"/>
  <c r="N210" i="6"/>
  <c r="O210" i="6" s="1"/>
  <c r="P210" i="6" s="1"/>
  <c r="N222" i="6"/>
  <c r="N234" i="6"/>
  <c r="M19" i="6"/>
  <c r="M31" i="6"/>
  <c r="M43" i="6"/>
  <c r="M55" i="6"/>
  <c r="M67" i="6"/>
  <c r="M79" i="6"/>
  <c r="M91" i="6"/>
  <c r="M103" i="6"/>
  <c r="M115" i="6"/>
  <c r="M127" i="6"/>
  <c r="M139" i="6"/>
  <c r="M151" i="6"/>
  <c r="M163" i="6"/>
  <c r="M175" i="6"/>
  <c r="M187" i="6"/>
  <c r="M199" i="6"/>
  <c r="M211" i="6"/>
  <c r="M223" i="6"/>
  <c r="M235" i="6"/>
  <c r="M247" i="6"/>
  <c r="M10" i="6"/>
  <c r="N19" i="6"/>
  <c r="O19" i="6" s="1"/>
  <c r="P19" i="6" s="1"/>
  <c r="N31" i="6"/>
  <c r="N43" i="6"/>
  <c r="N55" i="6"/>
  <c r="N67" i="6"/>
  <c r="N79" i="6"/>
  <c r="N91" i="6"/>
  <c r="N103" i="6"/>
  <c r="N115" i="6"/>
  <c r="N127" i="6"/>
  <c r="N139" i="6"/>
  <c r="N151" i="6"/>
  <c r="N163" i="6"/>
  <c r="N175" i="6"/>
  <c r="N187" i="6"/>
  <c r="N199" i="6"/>
  <c r="N211" i="6"/>
  <c r="N223" i="6"/>
  <c r="N235" i="6"/>
  <c r="N247" i="6"/>
  <c r="N9" i="6"/>
  <c r="L22" i="6"/>
  <c r="L34" i="6"/>
  <c r="L46" i="6"/>
  <c r="L58" i="6"/>
  <c r="L70" i="6"/>
  <c r="L82" i="6"/>
  <c r="L94" i="6"/>
  <c r="L106" i="6"/>
  <c r="L118" i="6"/>
  <c r="L130" i="6"/>
  <c r="L142" i="6"/>
  <c r="L154" i="6"/>
  <c r="L166" i="6"/>
  <c r="L178" i="6"/>
  <c r="L190" i="6"/>
  <c r="L202" i="6"/>
  <c r="L214" i="6"/>
  <c r="L226" i="6"/>
  <c r="L238" i="6"/>
  <c r="L250" i="6"/>
  <c r="M224" i="6"/>
  <c r="N80" i="6"/>
  <c r="N104" i="6"/>
  <c r="N128" i="6"/>
  <c r="N152" i="6"/>
  <c r="N176" i="6"/>
  <c r="N200" i="6"/>
  <c r="N224" i="6"/>
  <c r="N248" i="6"/>
  <c r="L23" i="6"/>
  <c r="L47" i="6"/>
  <c r="L71" i="6"/>
  <c r="L95" i="6"/>
  <c r="L119" i="6"/>
  <c r="L143" i="6"/>
  <c r="L167" i="6"/>
  <c r="L191" i="6"/>
  <c r="L215" i="6"/>
  <c r="L239" i="6"/>
  <c r="M20" i="6"/>
  <c r="M32" i="6"/>
  <c r="M44" i="6"/>
  <c r="M56" i="6"/>
  <c r="M68" i="6"/>
  <c r="M80" i="6"/>
  <c r="M92" i="6"/>
  <c r="M104" i="6"/>
  <c r="M116" i="6"/>
  <c r="M128" i="6"/>
  <c r="M140" i="6"/>
  <c r="M152" i="6"/>
  <c r="M164" i="6"/>
  <c r="M176" i="6"/>
  <c r="M188" i="6"/>
  <c r="M200" i="6"/>
  <c r="M212" i="6"/>
  <c r="M236" i="6"/>
  <c r="M248" i="6"/>
  <c r="M9" i="6"/>
  <c r="N20" i="6"/>
  <c r="N32" i="6"/>
  <c r="N44" i="6"/>
  <c r="N56" i="6"/>
  <c r="N68" i="6"/>
  <c r="N92" i="6"/>
  <c r="N116" i="6"/>
  <c r="N140" i="6"/>
  <c r="N164" i="6"/>
  <c r="N188" i="6"/>
  <c r="N212" i="6"/>
  <c r="N236" i="6"/>
  <c r="L11" i="6"/>
  <c r="L35" i="6"/>
  <c r="L59" i="6"/>
  <c r="L83" i="6"/>
  <c r="L107" i="6"/>
  <c r="L131" i="6"/>
  <c r="L155" i="6"/>
  <c r="L179" i="6"/>
  <c r="L203" i="6"/>
  <c r="L227" i="6"/>
  <c r="L251" i="6"/>
  <c r="M21" i="6"/>
  <c r="M33" i="6"/>
  <c r="M45" i="6"/>
  <c r="M57" i="6"/>
  <c r="M69" i="6"/>
  <c r="M81" i="6"/>
  <c r="M93" i="6"/>
  <c r="M105" i="6"/>
  <c r="M117" i="6"/>
  <c r="M129" i="6"/>
  <c r="M141" i="6"/>
  <c r="M153" i="6"/>
  <c r="M165" i="6"/>
  <c r="M177" i="6"/>
  <c r="M189" i="6"/>
  <c r="M201" i="6"/>
  <c r="M213" i="6"/>
  <c r="M225" i="6"/>
  <c r="M237" i="6"/>
  <c r="M249" i="6"/>
  <c r="K12" i="9"/>
  <c r="N21" i="6"/>
  <c r="N33" i="6"/>
  <c r="N45" i="6"/>
  <c r="N57" i="6"/>
  <c r="N69" i="6"/>
  <c r="N81" i="6"/>
  <c r="N93" i="6"/>
  <c r="N105" i="6"/>
  <c r="N117" i="6"/>
  <c r="N129" i="6"/>
  <c r="N141" i="6"/>
  <c r="N153" i="6"/>
  <c r="N165" i="6"/>
  <c r="N177" i="6"/>
  <c r="N189" i="6"/>
  <c r="N201" i="6"/>
  <c r="N213" i="6"/>
  <c r="N225" i="6"/>
  <c r="N237" i="6"/>
  <c r="N249" i="6"/>
  <c r="L12" i="6"/>
  <c r="L24" i="6"/>
  <c r="L36" i="6"/>
  <c r="L48" i="6"/>
  <c r="L60" i="6"/>
  <c r="L72" i="6"/>
  <c r="L84" i="6"/>
  <c r="L96" i="6"/>
  <c r="L108" i="6"/>
  <c r="L120" i="6"/>
  <c r="L132" i="6"/>
  <c r="L144" i="6"/>
  <c r="L156" i="6"/>
  <c r="L168" i="6"/>
  <c r="L180" i="6"/>
  <c r="L192" i="6"/>
  <c r="L204" i="6"/>
  <c r="L216" i="6"/>
  <c r="L228" i="6"/>
  <c r="L240" i="6"/>
  <c r="L252" i="6"/>
  <c r="M22" i="6"/>
  <c r="M34" i="6"/>
  <c r="M46" i="6"/>
  <c r="M58" i="6"/>
  <c r="M70" i="6"/>
  <c r="M82" i="6"/>
  <c r="M94" i="6"/>
  <c r="M106" i="6"/>
  <c r="M118" i="6"/>
  <c r="M130" i="6"/>
  <c r="M142" i="6"/>
  <c r="M154" i="6"/>
  <c r="M166" i="6"/>
  <c r="M178" i="6"/>
  <c r="M190" i="6"/>
  <c r="M202" i="6"/>
  <c r="M214" i="6"/>
  <c r="M226" i="6"/>
  <c r="M238" i="6"/>
  <c r="M250" i="6"/>
  <c r="N10" i="6"/>
  <c r="N22" i="6"/>
  <c r="N34" i="6"/>
  <c r="N46" i="6"/>
  <c r="N190" i="6"/>
  <c r="N251" i="6"/>
  <c r="L29" i="6"/>
  <c r="L53" i="6"/>
  <c r="L77" i="6"/>
  <c r="L101" i="6"/>
  <c r="L124" i="6"/>
  <c r="L141" i="6"/>
  <c r="L160" i="6"/>
  <c r="L177" i="6"/>
  <c r="L196" i="6"/>
  <c r="L213" i="6"/>
  <c r="L232" i="6"/>
  <c r="L249" i="6"/>
  <c r="N58" i="6"/>
  <c r="N197" i="6"/>
  <c r="N254" i="6"/>
  <c r="L32" i="6"/>
  <c r="L56" i="6"/>
  <c r="L80" i="6"/>
  <c r="L104" i="6"/>
  <c r="L125" i="6"/>
  <c r="L145" i="6"/>
  <c r="L161" i="6"/>
  <c r="L181" i="6"/>
  <c r="L197" i="6"/>
  <c r="L217" i="6"/>
  <c r="L233" i="6"/>
  <c r="L253" i="6"/>
  <c r="L146" i="6"/>
  <c r="L182" i="6"/>
  <c r="L218" i="6"/>
  <c r="L254" i="6"/>
  <c r="L244" i="6"/>
  <c r="L159" i="6"/>
  <c r="L212" i="6"/>
  <c r="L99" i="6"/>
  <c r="N70" i="6"/>
  <c r="N202" i="6"/>
  <c r="L33" i="6"/>
  <c r="L57" i="6"/>
  <c r="L81" i="6"/>
  <c r="L105" i="6"/>
  <c r="L127" i="6"/>
  <c r="L163" i="6"/>
  <c r="L199" i="6"/>
  <c r="L235" i="6"/>
  <c r="L172" i="6"/>
  <c r="L123" i="6"/>
  <c r="N82" i="6"/>
  <c r="N209" i="6"/>
  <c r="N257" i="6"/>
  <c r="L37" i="6"/>
  <c r="L61" i="6"/>
  <c r="L85" i="6"/>
  <c r="L109" i="6"/>
  <c r="L128" i="6"/>
  <c r="L147" i="6"/>
  <c r="L164" i="6"/>
  <c r="L183" i="6"/>
  <c r="L200" i="6"/>
  <c r="L219" i="6"/>
  <c r="L236" i="6"/>
  <c r="L255" i="6"/>
  <c r="L225" i="6"/>
  <c r="L195" i="6"/>
  <c r="N94" i="6"/>
  <c r="N214" i="6"/>
  <c r="L13" i="6"/>
  <c r="L38" i="6"/>
  <c r="L62" i="6"/>
  <c r="L86" i="6"/>
  <c r="L110" i="6"/>
  <c r="L129" i="6"/>
  <c r="L148" i="6"/>
  <c r="L165" i="6"/>
  <c r="L184" i="6"/>
  <c r="L201" i="6"/>
  <c r="L220" i="6"/>
  <c r="L237" i="6"/>
  <c r="L256" i="6"/>
  <c r="L51" i="6"/>
  <c r="N106" i="6"/>
  <c r="N221" i="6"/>
  <c r="L14" i="6"/>
  <c r="L39" i="6"/>
  <c r="L63" i="6"/>
  <c r="L87" i="6"/>
  <c r="L111" i="6"/>
  <c r="L133" i="6"/>
  <c r="L149" i="6"/>
  <c r="L169" i="6"/>
  <c r="L185" i="6"/>
  <c r="L205" i="6"/>
  <c r="L221" i="6"/>
  <c r="L241" i="6"/>
  <c r="L27" i="6"/>
  <c r="N118" i="6"/>
  <c r="N226" i="6"/>
  <c r="O226" i="6" s="1"/>
  <c r="P226" i="6" s="1"/>
  <c r="L17" i="6"/>
  <c r="L41" i="6"/>
  <c r="L65" i="6"/>
  <c r="L89" i="6"/>
  <c r="L113" i="6"/>
  <c r="L134" i="6"/>
  <c r="L151" i="6"/>
  <c r="L170" i="6"/>
  <c r="L187" i="6"/>
  <c r="L206" i="6"/>
  <c r="L223" i="6"/>
  <c r="L242" i="6"/>
  <c r="L10" i="6"/>
  <c r="L92" i="6"/>
  <c r="L224" i="6"/>
  <c r="L9" i="6"/>
  <c r="L93" i="6"/>
  <c r="L75" i="6"/>
  <c r="N130" i="6"/>
  <c r="N233" i="6"/>
  <c r="L20" i="6"/>
  <c r="L44" i="6"/>
  <c r="L68" i="6"/>
  <c r="L116" i="6"/>
  <c r="L135" i="6"/>
  <c r="L152" i="6"/>
  <c r="L171" i="6"/>
  <c r="L188" i="6"/>
  <c r="L207" i="6"/>
  <c r="L243" i="6"/>
  <c r="L189" i="6"/>
  <c r="L176" i="6"/>
  <c r="N142" i="6"/>
  <c r="N238" i="6"/>
  <c r="L21" i="6"/>
  <c r="L45" i="6"/>
  <c r="L69" i="6"/>
  <c r="L117" i="6"/>
  <c r="L136" i="6"/>
  <c r="L153" i="6"/>
  <c r="L208" i="6"/>
  <c r="L140" i="6"/>
  <c r="N154" i="6"/>
  <c r="N245" i="6"/>
  <c r="L25" i="6"/>
  <c r="L49" i="6"/>
  <c r="L73" i="6"/>
  <c r="L97" i="6"/>
  <c r="L121" i="6"/>
  <c r="L137" i="6"/>
  <c r="L157" i="6"/>
  <c r="L173" i="6"/>
  <c r="L193" i="6"/>
  <c r="L209" i="6"/>
  <c r="L229" i="6"/>
  <c r="L245" i="6"/>
  <c r="L247" i="6"/>
  <c r="N250" i="6"/>
  <c r="L231" i="6"/>
  <c r="N166" i="6"/>
  <c r="N246" i="6"/>
  <c r="L26" i="6"/>
  <c r="L50" i="6"/>
  <c r="L74" i="6"/>
  <c r="L98" i="6"/>
  <c r="L122" i="6"/>
  <c r="L139" i="6"/>
  <c r="L158" i="6"/>
  <c r="L175" i="6"/>
  <c r="L194" i="6"/>
  <c r="L211" i="6"/>
  <c r="L230" i="6"/>
  <c r="N178" i="6"/>
  <c r="L248" i="6"/>
  <c r="L257" i="9"/>
  <c r="L233" i="9"/>
  <c r="L209" i="9"/>
  <c r="K239" i="9"/>
  <c r="K215" i="9"/>
  <c r="L252" i="9"/>
  <c r="L228" i="9"/>
  <c r="L204" i="9"/>
  <c r="L180" i="9"/>
  <c r="L156" i="9"/>
  <c r="L132" i="9"/>
  <c r="K238" i="9"/>
  <c r="J214" i="9"/>
  <c r="K210" i="9"/>
  <c r="J237" i="9"/>
  <c r="J244" i="9"/>
  <c r="J179" i="9"/>
  <c r="J131" i="9"/>
  <c r="K226" i="9"/>
  <c r="J229" i="9"/>
  <c r="J202" i="9"/>
  <c r="J177" i="9"/>
  <c r="J130" i="9"/>
  <c r="K72" i="9"/>
  <c r="L159" i="9"/>
  <c r="L104" i="9"/>
  <c r="L255" i="9"/>
  <c r="L231" i="9"/>
  <c r="K260" i="9"/>
  <c r="K237" i="9"/>
  <c r="K213" i="9"/>
  <c r="L250" i="9"/>
  <c r="L253" i="9"/>
  <c r="L229" i="9"/>
  <c r="K235" i="9"/>
  <c r="K211" i="9"/>
  <c r="L248" i="9"/>
  <c r="L224" i="9"/>
  <c r="L200" i="9"/>
  <c r="L176" i="9"/>
  <c r="L152" i="9"/>
  <c r="L128" i="9"/>
  <c r="J221" i="9"/>
  <c r="K204" i="9"/>
  <c r="J227" i="9"/>
  <c r="J220" i="9"/>
  <c r="J230" i="9"/>
  <c r="J171" i="9"/>
  <c r="J123" i="9"/>
  <c r="J255" i="9"/>
  <c r="K258" i="9"/>
  <c r="K191" i="9"/>
  <c r="J166" i="9"/>
  <c r="K124" i="9"/>
  <c r="L61" i="9"/>
  <c r="K153" i="9"/>
  <c r="J94" i="9"/>
  <c r="K198" i="9"/>
  <c r="K141" i="9"/>
  <c r="K87" i="9"/>
  <c r="K39" i="9"/>
  <c r="L56" i="9"/>
  <c r="K14" i="9"/>
  <c r="K132" i="9"/>
  <c r="J76" i="9"/>
  <c r="L193" i="9"/>
  <c r="L123" i="9"/>
  <c r="K67" i="9"/>
  <c r="K158" i="9"/>
  <c r="L111" i="9"/>
  <c r="L60" i="9"/>
  <c r="J189" i="9"/>
  <c r="J114" i="9"/>
  <c r="L62" i="9"/>
  <c r="J192" i="9"/>
  <c r="L125" i="9"/>
  <c r="J209" i="9"/>
  <c r="J134" i="9"/>
  <c r="K88" i="9"/>
  <c r="K40" i="9"/>
  <c r="J188" i="9"/>
  <c r="L133" i="9"/>
  <c r="J204" i="9"/>
  <c r="K38" i="9"/>
  <c r="J75" i="9"/>
  <c r="J48" i="9"/>
  <c r="J33" i="9"/>
  <c r="J51" i="9"/>
  <c r="L37" i="9"/>
  <c r="J170" i="9"/>
  <c r="J254" i="9"/>
  <c r="J14" i="9"/>
  <c r="J27" i="9"/>
  <c r="K19" i="9"/>
  <c r="L251" i="9"/>
  <c r="L227" i="9"/>
  <c r="K257" i="9"/>
  <c r="K233" i="9"/>
  <c r="K209" i="9"/>
  <c r="L246" i="9"/>
  <c r="L222" i="9"/>
  <c r="L198" i="9"/>
  <c r="L174" i="9"/>
  <c r="L150" i="9"/>
  <c r="L126" i="9"/>
  <c r="K214" i="9"/>
  <c r="L201" i="9"/>
  <c r="K220" i="9"/>
  <c r="J213" i="9"/>
  <c r="J223" i="9"/>
  <c r="K168" i="9"/>
  <c r="K120" i="9"/>
  <c r="J251" i="9"/>
  <c r="K254" i="9"/>
  <c r="K183" i="9"/>
  <c r="J203" i="9"/>
  <c r="L121" i="9"/>
  <c r="K150" i="9"/>
  <c r="L87" i="9"/>
  <c r="L249" i="9"/>
  <c r="L225" i="9"/>
  <c r="K255" i="9"/>
  <c r="K231" i="9"/>
  <c r="K207" i="9"/>
  <c r="L244" i="9"/>
  <c r="L220" i="9"/>
  <c r="L196" i="9"/>
  <c r="L172" i="9"/>
  <c r="L148" i="9"/>
  <c r="L124" i="9"/>
  <c r="J260" i="9"/>
  <c r="K193" i="9"/>
  <c r="J210" i="9"/>
  <c r="K195" i="9"/>
  <c r="K216" i="9"/>
  <c r="J163" i="9"/>
  <c r="J115" i="9"/>
  <c r="J247" i="9"/>
  <c r="K250" i="9"/>
  <c r="K175" i="9"/>
  <c r="J199" i="9"/>
  <c r="J107" i="9"/>
  <c r="J57" i="9"/>
  <c r="L147" i="9"/>
  <c r="K85" i="9"/>
  <c r="J183" i="9"/>
  <c r="L135" i="9"/>
  <c r="L78" i="9"/>
  <c r="L30" i="9"/>
  <c r="J52" i="9"/>
  <c r="J218" i="9"/>
  <c r="J109" i="9"/>
  <c r="K65" i="9"/>
  <c r="J186" i="9"/>
  <c r="K106" i="9"/>
  <c r="K56" i="9"/>
  <c r="J152" i="9"/>
  <c r="J101" i="9"/>
  <c r="J56" i="9"/>
  <c r="L171" i="9"/>
  <c r="L108" i="9"/>
  <c r="J58" i="9"/>
  <c r="L181" i="9"/>
  <c r="K108" i="9"/>
  <c r="J196" i="9"/>
  <c r="J128" i="9"/>
  <c r="L77" i="9"/>
  <c r="L29" i="9"/>
  <c r="K170" i="9"/>
  <c r="J113" i="9"/>
  <c r="L139" i="9"/>
  <c r="J29" i="9"/>
  <c r="L55" i="9"/>
  <c r="J35" i="9"/>
  <c r="J16" i="9"/>
  <c r="J41" i="9"/>
  <c r="J28" i="9"/>
  <c r="K90" i="9"/>
  <c r="J151" i="9"/>
  <c r="L72" i="9"/>
  <c r="L177" i="9"/>
  <c r="L247" i="9"/>
  <c r="L223" i="9"/>
  <c r="K253" i="9"/>
  <c r="K229" i="9"/>
  <c r="K205" i="9"/>
  <c r="L242" i="9"/>
  <c r="L245" i="9"/>
  <c r="L221" i="9"/>
  <c r="K251" i="9"/>
  <c r="K227" i="9"/>
  <c r="K203" i="9"/>
  <c r="L240" i="9"/>
  <c r="L216" i="9"/>
  <c r="L192" i="9"/>
  <c r="M192" i="9" s="1"/>
  <c r="N192" i="9" s="1"/>
  <c r="L168" i="9"/>
  <c r="L144" i="9"/>
  <c r="L120" i="9"/>
  <c r="J253" i="9"/>
  <c r="K177" i="9"/>
  <c r="L195" i="9"/>
  <c r="K179" i="9"/>
  <c r="L203" i="9"/>
  <c r="J155" i="9"/>
  <c r="K107" i="9"/>
  <c r="K236" i="9"/>
  <c r="K242" i="9"/>
  <c r="K159" i="9"/>
  <c r="L187" i="9"/>
  <c r="L99" i="9"/>
  <c r="K190" i="9"/>
  <c r="J127" i="9"/>
  <c r="L76" i="9"/>
  <c r="J169" i="9"/>
  <c r="J118" i="9"/>
  <c r="J74" i="9"/>
  <c r="L26" i="9"/>
  <c r="K30" i="9"/>
  <c r="K202" i="9"/>
  <c r="J104" i="9"/>
  <c r="L43" i="9"/>
  <c r="L175" i="9"/>
  <c r="J96" i="9"/>
  <c r="J211" i="9"/>
  <c r="K146" i="9"/>
  <c r="K93" i="9"/>
  <c r="K45" i="9"/>
  <c r="K161" i="9"/>
  <c r="K98" i="9"/>
  <c r="K47" i="9"/>
  <c r="K174" i="9"/>
  <c r="J98" i="9"/>
  <c r="J185" i="9"/>
  <c r="K122" i="9"/>
  <c r="J73" i="9"/>
  <c r="L25" i="9"/>
  <c r="K157" i="9"/>
  <c r="K66" i="9"/>
  <c r="K105" i="9"/>
  <c r="J13" i="9"/>
  <c r="J26" i="9"/>
  <c r="K23" i="9"/>
  <c r="K13" i="9"/>
  <c r="L243" i="9"/>
  <c r="L219" i="9"/>
  <c r="K249" i="9"/>
  <c r="K225" i="9"/>
  <c r="K201" i="9"/>
  <c r="L238" i="9"/>
  <c r="L214" i="9"/>
  <c r="L190" i="9"/>
  <c r="L166" i="9"/>
  <c r="L142" i="9"/>
  <c r="L118" i="9"/>
  <c r="J249" i="9"/>
  <c r="K169" i="9"/>
  <c r="K259" i="9"/>
  <c r="K171" i="9"/>
  <c r="K200" i="9"/>
  <c r="K152" i="9"/>
  <c r="L102" i="9"/>
  <c r="J226" i="9"/>
  <c r="J232" i="9"/>
  <c r="K228" i="9"/>
  <c r="J180" i="9"/>
  <c r="K94" i="9"/>
  <c r="L183" i="9"/>
  <c r="J124" i="9"/>
  <c r="K74" i="9"/>
  <c r="K165" i="9"/>
  <c r="K115" i="9"/>
  <c r="L65" i="9"/>
  <c r="L24" i="9"/>
  <c r="K28" i="9"/>
  <c r="K186" i="9"/>
  <c r="L101" i="9"/>
  <c r="K41" i="9"/>
  <c r="J168" i="9"/>
  <c r="L93" i="9"/>
  <c r="J197" i="9"/>
  <c r="L143" i="9"/>
  <c r="J91" i="9"/>
  <c r="J43" i="9"/>
  <c r="J158" i="9"/>
  <c r="J93" i="9"/>
  <c r="J45" i="9"/>
  <c r="L167" i="9"/>
  <c r="L95" i="9"/>
  <c r="K181" i="9"/>
  <c r="L119" i="9"/>
  <c r="L66" i="9"/>
  <c r="L23" i="9"/>
  <c r="J154" i="9"/>
  <c r="J24" i="9"/>
  <c r="L92" i="9"/>
  <c r="K35" i="9"/>
  <c r="K163" i="9"/>
  <c r="K15" i="9"/>
  <c r="L241" i="9"/>
  <c r="L217" i="9"/>
  <c r="K247" i="9"/>
  <c r="K223" i="9"/>
  <c r="L259" i="9"/>
  <c r="L236" i="9"/>
  <c r="L212" i="9"/>
  <c r="L188" i="9"/>
  <c r="L164" i="9"/>
  <c r="L140" i="9"/>
  <c r="L116" i="9"/>
  <c r="J245" i="9"/>
  <c r="J241" i="9"/>
  <c r="K256" i="9"/>
  <c r="J259" i="9"/>
  <c r="J195" i="9"/>
  <c r="J147" i="9"/>
  <c r="J100" i="9"/>
  <c r="J219" i="9"/>
  <c r="J225" i="9"/>
  <c r="K208" i="9"/>
  <c r="J173" i="9"/>
  <c r="L85" i="9"/>
  <c r="J176" i="9"/>
  <c r="K121" i="9"/>
  <c r="J72" i="9"/>
  <c r="J162" i="9"/>
  <c r="J112" i="9"/>
  <c r="K63" i="9"/>
  <c r="L22" i="9"/>
  <c r="K26" i="9"/>
  <c r="L179" i="9"/>
  <c r="K96" i="9"/>
  <c r="J39" i="9"/>
  <c r="L155" i="9"/>
  <c r="K91" i="9"/>
  <c r="J193" i="9"/>
  <c r="J129" i="9"/>
  <c r="L84" i="9"/>
  <c r="L36" i="9"/>
  <c r="J149" i="9"/>
  <c r="L86" i="9"/>
  <c r="L38" i="9"/>
  <c r="J161" i="9"/>
  <c r="L88" i="9"/>
  <c r="J174" i="9"/>
  <c r="J108" i="9"/>
  <c r="K64" i="9"/>
  <c r="L21" i="9"/>
  <c r="K151" i="9"/>
  <c r="K133" i="9"/>
  <c r="L81" i="9"/>
  <c r="J18" i="9"/>
  <c r="K145" i="9"/>
  <c r="L59" i="9"/>
  <c r="J145" i="9"/>
  <c r="L191" i="9"/>
  <c r="J22" i="9"/>
  <c r="L40" i="9"/>
  <c r="J79" i="9"/>
  <c r="L33" i="9"/>
  <c r="L57" i="9"/>
  <c r="J12" i="9"/>
  <c r="J110" i="9"/>
  <c r="L239" i="9"/>
  <c r="L215" i="9"/>
  <c r="K245" i="9"/>
  <c r="K221" i="9"/>
  <c r="L258" i="9"/>
  <c r="L234" i="9"/>
  <c r="L210" i="9"/>
  <c r="L186" i="9"/>
  <c r="M186" i="9" s="1"/>
  <c r="N186" i="9" s="1"/>
  <c r="L162" i="9"/>
  <c r="L138" i="9"/>
  <c r="L114" i="9"/>
  <c r="M114" i="9" s="1"/>
  <c r="N114" i="9" s="1"/>
  <c r="J238" i="9"/>
  <c r="K234" i="9"/>
  <c r="K252" i="9"/>
  <c r="J256" i="9"/>
  <c r="K192" i="9"/>
  <c r="K144" i="9"/>
  <c r="K95" i="9"/>
  <c r="K212" i="9"/>
  <c r="K218" i="9"/>
  <c r="L199" i="9"/>
  <c r="K156" i="9"/>
  <c r="K83" i="9"/>
  <c r="L169" i="9"/>
  <c r="M169" i="9" s="1"/>
  <c r="N169" i="9" s="1"/>
  <c r="K118" i="9"/>
  <c r="L63" i="9"/>
  <c r="J159" i="9"/>
  <c r="K109" i="9"/>
  <c r="J61" i="9"/>
  <c r="L20" i="9"/>
  <c r="K24" i="9"/>
  <c r="J172" i="9"/>
  <c r="L91" i="9"/>
  <c r="J258" i="9"/>
  <c r="L149" i="9"/>
  <c r="J89" i="9"/>
  <c r="K189" i="9"/>
  <c r="J126" i="9"/>
  <c r="K82" i="9"/>
  <c r="K34" i="9"/>
  <c r="J146" i="9"/>
  <c r="K84" i="9"/>
  <c r="K36" i="9"/>
  <c r="J143" i="9"/>
  <c r="K86" i="9"/>
  <c r="J167" i="9"/>
  <c r="L105" i="9"/>
  <c r="J62" i="9"/>
  <c r="L19" i="9"/>
  <c r="K148" i="9"/>
  <c r="J119" i="9"/>
  <c r="L70" i="9"/>
  <c r="L173" i="9"/>
  <c r="L97" i="9"/>
  <c r="K116" i="9"/>
  <c r="K42" i="9"/>
  <c r="K219" i="9"/>
  <c r="L184" i="9"/>
  <c r="L112" i="9"/>
  <c r="K248" i="9"/>
  <c r="J139" i="9"/>
  <c r="J81" i="9"/>
  <c r="J121" i="9"/>
  <c r="J63" i="9"/>
  <c r="K188" i="9"/>
  <c r="J53" i="9"/>
  <c r="J140" i="9"/>
  <c r="J246" i="9"/>
  <c r="J141" i="9"/>
  <c r="L64" i="9"/>
  <c r="K217" i="9"/>
  <c r="L182" i="9"/>
  <c r="L110" i="9"/>
  <c r="K244" i="9"/>
  <c r="K136" i="9"/>
  <c r="J205" i="9"/>
  <c r="K61" i="9"/>
  <c r="K123" i="9"/>
  <c r="J40" i="9"/>
  <c r="K154" i="9"/>
  <c r="J25" i="9"/>
  <c r="L256" i="9"/>
  <c r="L178" i="9"/>
  <c r="J228" i="9"/>
  <c r="K230" i="9"/>
  <c r="K128" i="9"/>
  <c r="K199" i="9"/>
  <c r="J70" i="9"/>
  <c r="J59" i="9"/>
  <c r="J242" i="9"/>
  <c r="K166" i="9"/>
  <c r="L254" i="9"/>
  <c r="L170" i="9"/>
  <c r="J257" i="9"/>
  <c r="K187" i="9"/>
  <c r="K112" i="9"/>
  <c r="K167" i="9"/>
  <c r="K59" i="9"/>
  <c r="J235" i="9"/>
  <c r="L96" i="9"/>
  <c r="L14" i="9"/>
  <c r="J138" i="9"/>
  <c r="J206" i="9"/>
  <c r="J78" i="9"/>
  <c r="K117" i="9"/>
  <c r="J216" i="9"/>
  <c r="K71" i="9"/>
  <c r="K134" i="9"/>
  <c r="L151" i="9"/>
  <c r="J49" i="9"/>
  <c r="J157" i="9"/>
  <c r="L48" i="9"/>
  <c r="K55" i="9"/>
  <c r="K97" i="9"/>
  <c r="J20" i="9"/>
  <c r="L94" i="9"/>
  <c r="J17" i="9"/>
  <c r="L113" i="9"/>
  <c r="L83" i="9"/>
  <c r="L235" i="9"/>
  <c r="J243" i="9"/>
  <c r="J153" i="9"/>
  <c r="K89" i="9"/>
  <c r="J182" i="9"/>
  <c r="J84" i="9"/>
  <c r="L17" i="9"/>
  <c r="L213" i="9"/>
  <c r="J187" i="9"/>
  <c r="J132" i="9"/>
  <c r="J222" i="9"/>
  <c r="L15" i="9"/>
  <c r="L107" i="9"/>
  <c r="M107" i="9" s="1"/>
  <c r="N107" i="9" s="1"/>
  <c r="K33" i="9"/>
  <c r="L211" i="9"/>
  <c r="J217" i="9"/>
  <c r="J236" i="9"/>
  <c r="K147" i="9"/>
  <c r="L80" i="9"/>
  <c r="L205" i="9"/>
  <c r="K32" i="9"/>
  <c r="K102" i="9"/>
  <c r="K149" i="9"/>
  <c r="K75" i="9"/>
  <c r="L50" i="9"/>
  <c r="J250" i="9"/>
  <c r="L157" i="9"/>
  <c r="J46" i="9"/>
  <c r="K80" i="9"/>
  <c r="L52" i="9"/>
  <c r="L260" i="9"/>
  <c r="L232" i="9"/>
  <c r="L160" i="9"/>
  <c r="J231" i="9"/>
  <c r="J252" i="9"/>
  <c r="J240" i="9"/>
  <c r="J191" i="9"/>
  <c r="J194" i="9"/>
  <c r="J207" i="9"/>
  <c r="L89" i="9"/>
  <c r="L12" i="9"/>
  <c r="K135" i="9"/>
  <c r="L197" i="9"/>
  <c r="L69" i="9"/>
  <c r="K114" i="9"/>
  <c r="J201" i="9"/>
  <c r="J69" i="9"/>
  <c r="L131" i="9"/>
  <c r="M131" i="9" s="1"/>
  <c r="N131" i="9" s="1"/>
  <c r="J137" i="9"/>
  <c r="L42" i="9"/>
  <c r="J148" i="9"/>
  <c r="L45" i="9"/>
  <c r="L51" i="9"/>
  <c r="J64" i="9"/>
  <c r="K25" i="9"/>
  <c r="J71" i="9"/>
  <c r="K142" i="9"/>
  <c r="K185" i="9"/>
  <c r="L54" i="9"/>
  <c r="J34" i="9"/>
  <c r="K139" i="9"/>
  <c r="K31" i="9"/>
  <c r="J160" i="9"/>
  <c r="L208" i="9"/>
  <c r="K197" i="9"/>
  <c r="L153" i="9"/>
  <c r="L141" i="9"/>
  <c r="J150" i="9"/>
  <c r="K52" i="9"/>
  <c r="J175" i="9"/>
  <c r="K140" i="9"/>
  <c r="L100" i="9"/>
  <c r="L34" i="9"/>
  <c r="K184" i="9"/>
  <c r="J50" i="9"/>
  <c r="K164" i="9"/>
  <c r="K73" i="9"/>
  <c r="J15" i="9"/>
  <c r="K27" i="9"/>
  <c r="J178" i="9"/>
  <c r="K21" i="9"/>
  <c r="L18" i="9"/>
  <c r="J92" i="9"/>
  <c r="L73" i="9"/>
  <c r="L230" i="9"/>
  <c r="L158" i="9"/>
  <c r="K224" i="9"/>
  <c r="J248" i="9"/>
  <c r="J233" i="9"/>
  <c r="K180" i="9"/>
  <c r="L165" i="9"/>
  <c r="J190" i="9"/>
  <c r="J85" i="9"/>
  <c r="K54" i="9"/>
  <c r="L129" i="9"/>
  <c r="M129" i="9" s="1"/>
  <c r="N129" i="9" s="1"/>
  <c r="L189" i="9"/>
  <c r="J65" i="9"/>
  <c r="J106" i="9"/>
  <c r="K178" i="9"/>
  <c r="K60" i="9"/>
  <c r="J111" i="9"/>
  <c r="K131" i="9"/>
  <c r="J38" i="9"/>
  <c r="K119" i="9"/>
  <c r="L35" i="9"/>
  <c r="L44" i="9"/>
  <c r="J55" i="9"/>
  <c r="K17" i="9"/>
  <c r="K46" i="9"/>
  <c r="K62" i="9"/>
  <c r="K53" i="9"/>
  <c r="L146" i="9"/>
  <c r="K194" i="9"/>
  <c r="K22" i="9"/>
  <c r="J80" i="9"/>
  <c r="J66" i="9"/>
  <c r="K37" i="9"/>
  <c r="J116" i="9"/>
  <c r="K43" i="9"/>
  <c r="L136" i="9"/>
  <c r="K20" i="9"/>
  <c r="L71" i="9"/>
  <c r="J42" i="9"/>
  <c r="J23" i="9"/>
  <c r="J30" i="9"/>
  <c r="L134" i="9"/>
  <c r="M134" i="9" s="1"/>
  <c r="N134" i="9" s="1"/>
  <c r="L115" i="9"/>
  <c r="K129" i="9"/>
  <c r="L137" i="9"/>
  <c r="J88" i="9"/>
  <c r="L127" i="9"/>
  <c r="L47" i="9"/>
  <c r="J125" i="9"/>
  <c r="L74" i="9"/>
  <c r="L145" i="9"/>
  <c r="K232" i="9"/>
  <c r="J31" i="9"/>
  <c r="L237" i="9"/>
  <c r="L226" i="9"/>
  <c r="M226" i="9" s="1"/>
  <c r="N226" i="9" s="1"/>
  <c r="L154" i="9"/>
  <c r="L207" i="9"/>
  <c r="K240" i="9"/>
  <c r="K173" i="9"/>
  <c r="K162" i="9"/>
  <c r="K172" i="9"/>
  <c r="K76" i="9"/>
  <c r="L32" i="9"/>
  <c r="L106" i="9"/>
  <c r="K182" i="9"/>
  <c r="J54" i="9"/>
  <c r="L98" i="9"/>
  <c r="J164" i="9"/>
  <c r="L49" i="9"/>
  <c r="K103" i="9"/>
  <c r="K125" i="9"/>
  <c r="L27" i="9"/>
  <c r="J77" i="9"/>
  <c r="J21" i="9"/>
  <c r="L31" i="9"/>
  <c r="K44" i="9"/>
  <c r="K130" i="9"/>
  <c r="J19" i="9"/>
  <c r="K50" i="9"/>
  <c r="L46" i="9"/>
  <c r="L218" i="9"/>
  <c r="K206" i="9"/>
  <c r="J156" i="9"/>
  <c r="J135" i="9"/>
  <c r="K143" i="9"/>
  <c r="J103" i="9"/>
  <c r="J36" i="9"/>
  <c r="J224" i="9"/>
  <c r="J87" i="9"/>
  <c r="L75" i="9"/>
  <c r="J105" i="9"/>
  <c r="J136" i="9"/>
  <c r="L206" i="9"/>
  <c r="J133" i="9"/>
  <c r="K18" i="9"/>
  <c r="K69" i="9"/>
  <c r="J95" i="9"/>
  <c r="K92" i="9"/>
  <c r="K49" i="9"/>
  <c r="K101" i="9"/>
  <c r="L163" i="9"/>
  <c r="K104" i="9"/>
  <c r="J60" i="9"/>
  <c r="J99" i="9"/>
  <c r="K110" i="9"/>
  <c r="L28" i="9"/>
  <c r="K68" i="9"/>
  <c r="J32" i="9"/>
  <c r="J47" i="9"/>
  <c r="K51" i="9"/>
  <c r="K48" i="9"/>
  <c r="L82" i="9"/>
  <c r="K137" i="9"/>
  <c r="L13" i="9"/>
  <c r="J82" i="9"/>
  <c r="J44" i="9"/>
  <c r="L16" i="9"/>
  <c r="J142" i="9"/>
  <c r="K243" i="9"/>
  <c r="L202" i="9"/>
  <c r="L130" i="9"/>
  <c r="J234" i="9"/>
  <c r="K176" i="9"/>
  <c r="K222" i="9"/>
  <c r="K127" i="9"/>
  <c r="L109" i="9"/>
  <c r="J144" i="9"/>
  <c r="L41" i="9"/>
  <c r="K16" i="9"/>
  <c r="K78" i="9"/>
  <c r="K126" i="9"/>
  <c r="L161" i="9"/>
  <c r="J67" i="9"/>
  <c r="J117" i="9"/>
  <c r="K196" i="9"/>
  <c r="J239" i="9"/>
  <c r="L90" i="9"/>
  <c r="J215" i="9"/>
  <c r="K29" i="9"/>
  <c r="K81" i="9"/>
  <c r="K57" i="9"/>
  <c r="J97" i="9"/>
  <c r="J122" i="9"/>
  <c r="J90" i="9"/>
  <c r="K100" i="9"/>
  <c r="K241" i="9"/>
  <c r="L194" i="9"/>
  <c r="L122" i="9"/>
  <c r="J198" i="9"/>
  <c r="K160" i="9"/>
  <c r="K246" i="9"/>
  <c r="J102" i="9"/>
  <c r="K99" i="9"/>
  <c r="K138" i="9"/>
  <c r="J37" i="9"/>
  <c r="L58" i="9"/>
  <c r="L67" i="9"/>
  <c r="L117" i="9"/>
  <c r="M117" i="9" s="1"/>
  <c r="N117" i="9" s="1"/>
  <c r="K155" i="9"/>
  <c r="K58" i="9"/>
  <c r="K111" i="9"/>
  <c r="L185" i="9"/>
  <c r="J200" i="9"/>
  <c r="J86" i="9"/>
  <c r="J181" i="9"/>
  <c r="J184" i="9"/>
  <c r="K70" i="9"/>
  <c r="L39" i="9"/>
  <c r="L79" i="9"/>
  <c r="M79" i="9" s="1"/>
  <c r="N79" i="9" s="1"/>
  <c r="K79" i="9"/>
  <c r="J68" i="9"/>
  <c r="K77" i="9"/>
  <c r="J208" i="9"/>
  <c r="J83" i="9"/>
  <c r="J212" i="9"/>
  <c r="L103" i="9"/>
  <c r="L68" i="9"/>
  <c r="J165" i="9"/>
  <c r="L53" i="9"/>
  <c r="J120" i="9"/>
  <c r="K113" i="9"/>
  <c r="M130" i="9" l="1"/>
  <c r="N130" i="9" s="1"/>
  <c r="O28" i="6"/>
  <c r="P28" i="6" s="1"/>
  <c r="M189" i="9"/>
  <c r="N189" i="9" s="1"/>
  <c r="O154" i="6"/>
  <c r="P154" i="6" s="1"/>
  <c r="O91" i="6"/>
  <c r="P91" i="6" s="1"/>
  <c r="O166" i="6"/>
  <c r="P166" i="6" s="1"/>
  <c r="O202" i="6"/>
  <c r="P202" i="6" s="1"/>
  <c r="M157" i="9"/>
  <c r="N157" i="9" s="1"/>
  <c r="M76" i="9"/>
  <c r="N76" i="9" s="1"/>
  <c r="M115" i="9"/>
  <c r="N115" i="9" s="1"/>
  <c r="M185" i="9"/>
  <c r="N185" i="9" s="1"/>
  <c r="M67" i="9"/>
  <c r="N67" i="9" s="1"/>
  <c r="O257" i="6"/>
  <c r="P257" i="6" s="1"/>
  <c r="M82" i="9"/>
  <c r="N82" i="9" s="1"/>
  <c r="O82" i="6"/>
  <c r="P82" i="6" s="1"/>
  <c r="M220" i="9"/>
  <c r="N220" i="9" s="1"/>
  <c r="M128" i="9"/>
  <c r="N128" i="9" s="1"/>
  <c r="O142" i="6"/>
  <c r="P142" i="6" s="1"/>
  <c r="M45" i="9"/>
  <c r="N45" i="9" s="1"/>
  <c r="M118" i="9"/>
  <c r="N118" i="9" s="1"/>
  <c r="M260" i="9"/>
  <c r="N260" i="9" s="1"/>
  <c r="M245" i="9"/>
  <c r="N245" i="9" s="1"/>
  <c r="O238" i="6"/>
  <c r="P238" i="6" s="1"/>
  <c r="M230" i="9"/>
  <c r="N230" i="9" s="1"/>
  <c r="M105" i="9"/>
  <c r="N105" i="9" s="1"/>
  <c r="M232" i="9"/>
  <c r="N232" i="9" s="1"/>
  <c r="M237" i="9"/>
  <c r="N237" i="9" s="1"/>
  <c r="M141" i="9"/>
  <c r="N141" i="9" s="1"/>
  <c r="M175" i="9"/>
  <c r="N175" i="9" s="1"/>
  <c r="M99" i="9"/>
  <c r="N99" i="9" s="1"/>
  <c r="M193" i="9"/>
  <c r="N193" i="9" s="1"/>
  <c r="O176" i="6"/>
  <c r="P176" i="6" s="1"/>
  <c r="O41" i="6"/>
  <c r="P41" i="6" s="1"/>
  <c r="M136" i="9"/>
  <c r="N136" i="9" s="1"/>
  <c r="M34" i="9"/>
  <c r="N34" i="9" s="1"/>
  <c r="M235" i="9"/>
  <c r="N235" i="9" s="1"/>
  <c r="M119" i="9"/>
  <c r="N119" i="9" s="1"/>
  <c r="M209" i="9"/>
  <c r="N209" i="9" s="1"/>
  <c r="O22" i="6"/>
  <c r="P22" i="6" s="1"/>
  <c r="O212" i="6"/>
  <c r="P212" i="6" s="1"/>
  <c r="O138" i="6"/>
  <c r="P138" i="6" s="1"/>
  <c r="M46" i="9"/>
  <c r="N46" i="9" s="1"/>
  <c r="M81" i="9"/>
  <c r="N81" i="9" s="1"/>
  <c r="O137" i="6"/>
  <c r="P137" i="6" s="1"/>
  <c r="M47" i="9"/>
  <c r="N47" i="9" s="1"/>
  <c r="O214" i="6"/>
  <c r="P214" i="6" s="1"/>
  <c r="M100" i="9"/>
  <c r="N100" i="9" s="1"/>
  <c r="M50" i="9"/>
  <c r="N50" i="9" s="1"/>
  <c r="M163" i="9"/>
  <c r="N163" i="9" s="1"/>
  <c r="M197" i="9"/>
  <c r="N197" i="9" s="1"/>
  <c r="M17" i="9"/>
  <c r="N17" i="9" s="1"/>
  <c r="M234" i="9"/>
  <c r="N234" i="9" s="1"/>
  <c r="M25" i="9"/>
  <c r="N25" i="9" s="1"/>
  <c r="M172" i="9"/>
  <c r="N172" i="9" s="1"/>
  <c r="O118" i="6"/>
  <c r="P118" i="6" s="1"/>
  <c r="O117" i="6"/>
  <c r="P117" i="6" s="1"/>
  <c r="U23" i="6"/>
  <c r="N7" i="9" s="1"/>
  <c r="M106" i="9"/>
  <c r="N106" i="9" s="1"/>
  <c r="M153" i="9"/>
  <c r="N153" i="9" s="1"/>
  <c r="M52" i="9"/>
  <c r="N52" i="9" s="1"/>
  <c r="M258" i="9"/>
  <c r="N258" i="9" s="1"/>
  <c r="M88" i="9"/>
  <c r="N88" i="9" s="1"/>
  <c r="M164" i="9"/>
  <c r="N164" i="9" s="1"/>
  <c r="M92" i="9"/>
  <c r="N92" i="9" s="1"/>
  <c r="M123" i="9"/>
  <c r="N123" i="9" s="1"/>
  <c r="M204" i="9"/>
  <c r="N204" i="9" s="1"/>
  <c r="O250" i="6"/>
  <c r="P250" i="6" s="1"/>
  <c r="M51" i="9"/>
  <c r="N51" i="9" s="1"/>
  <c r="M179" i="9"/>
  <c r="N179" i="9" s="1"/>
  <c r="M27" i="9"/>
  <c r="N27" i="9" s="1"/>
  <c r="O155" i="6"/>
  <c r="P155" i="6" s="1"/>
  <c r="M53" i="9"/>
  <c r="N53" i="9" s="1"/>
  <c r="O10" i="6"/>
  <c r="P10" i="6" s="1"/>
  <c r="O79" i="6"/>
  <c r="P79" i="6" s="1"/>
  <c r="O126" i="6"/>
  <c r="P126" i="6" s="1"/>
  <c r="O16" i="6"/>
  <c r="P16" i="6" s="1"/>
  <c r="O195" i="6"/>
  <c r="P195" i="6" s="1"/>
  <c r="M182" i="9"/>
  <c r="N182" i="9" s="1"/>
  <c r="M73" i="9"/>
  <c r="N73" i="9" s="1"/>
  <c r="M177" i="9"/>
  <c r="N177" i="9" s="1"/>
  <c r="M49" i="9"/>
  <c r="N49" i="9" s="1"/>
  <c r="M44" i="9"/>
  <c r="N44" i="9" s="1"/>
  <c r="M256" i="9"/>
  <c r="N256" i="9" s="1"/>
  <c r="M57" i="9"/>
  <c r="N57" i="9" s="1"/>
  <c r="M217" i="9"/>
  <c r="N217" i="9" s="1"/>
  <c r="M166" i="9"/>
  <c r="N166" i="9" s="1"/>
  <c r="M29" i="9"/>
  <c r="N29" i="9" s="1"/>
  <c r="M159" i="9"/>
  <c r="N159" i="9" s="1"/>
  <c r="O94" i="6"/>
  <c r="P94" i="6" s="1"/>
  <c r="O183" i="6"/>
  <c r="P183" i="6" s="1"/>
  <c r="O133" i="6"/>
  <c r="P133" i="6" s="1"/>
  <c r="M127" i="9"/>
  <c r="N127" i="9" s="1"/>
  <c r="M112" i="9"/>
  <c r="N112" i="9" s="1"/>
  <c r="U24" i="6"/>
  <c r="N8" i="9" s="1"/>
  <c r="M28" i="9"/>
  <c r="N28" i="9" s="1"/>
  <c r="O31" i="6"/>
  <c r="P31" i="6" s="1"/>
  <c r="O135" i="6"/>
  <c r="P135" i="6" s="1"/>
  <c r="M14" i="9"/>
  <c r="N14" i="9" s="1"/>
  <c r="M173" i="9"/>
  <c r="N173" i="9" s="1"/>
  <c r="O70" i="6"/>
  <c r="P70" i="6" s="1"/>
  <c r="O58" i="6"/>
  <c r="P58" i="6" s="1"/>
  <c r="O56" i="6"/>
  <c r="P56" i="6" s="1"/>
  <c r="O198" i="6"/>
  <c r="P198" i="6" s="1"/>
  <c r="O54" i="6"/>
  <c r="P54" i="6" s="1"/>
  <c r="O100" i="6"/>
  <c r="P100" i="6" s="1"/>
  <c r="O184" i="6"/>
  <c r="P184" i="6" s="1"/>
  <c r="O111" i="6"/>
  <c r="P111" i="6" s="1"/>
  <c r="O170" i="6"/>
  <c r="P170" i="6" s="1"/>
  <c r="O26" i="6"/>
  <c r="P26" i="6" s="1"/>
  <c r="O61" i="6"/>
  <c r="P61" i="6" s="1"/>
  <c r="M39" i="9"/>
  <c r="N39" i="9" s="1"/>
  <c r="M58" i="9"/>
  <c r="N58" i="9" s="1"/>
  <c r="M161" i="9"/>
  <c r="N161" i="9" s="1"/>
  <c r="M202" i="9"/>
  <c r="N202" i="9" s="1"/>
  <c r="M42" i="9"/>
  <c r="N42" i="9" s="1"/>
  <c r="M151" i="9"/>
  <c r="N151" i="9" s="1"/>
  <c r="M110" i="9"/>
  <c r="N110" i="9" s="1"/>
  <c r="M239" i="9"/>
  <c r="N239" i="9" s="1"/>
  <c r="M259" i="9"/>
  <c r="N259" i="9" s="1"/>
  <c r="M66" i="9"/>
  <c r="N66" i="9" s="1"/>
  <c r="M183" i="9"/>
  <c r="N183" i="9" s="1"/>
  <c r="M223" i="9"/>
  <c r="N223" i="9" s="1"/>
  <c r="M200" i="9"/>
  <c r="N200" i="9" s="1"/>
  <c r="M231" i="9"/>
  <c r="N231" i="9" s="1"/>
  <c r="O34" i="6"/>
  <c r="P34" i="6" s="1"/>
  <c r="O201" i="6"/>
  <c r="P201" i="6" s="1"/>
  <c r="O57" i="6"/>
  <c r="P57" i="6" s="1"/>
  <c r="O103" i="6"/>
  <c r="P103" i="6" s="1"/>
  <c r="O150" i="6"/>
  <c r="P150" i="6" s="1"/>
  <c r="O52" i="6"/>
  <c r="P52" i="6" s="1"/>
  <c r="O252" i="6"/>
  <c r="P252" i="6" s="1"/>
  <c r="O108" i="6"/>
  <c r="P108" i="6" s="1"/>
  <c r="O167" i="6"/>
  <c r="P167" i="6" s="1"/>
  <c r="O23" i="6"/>
  <c r="P23" i="6" s="1"/>
  <c r="M36" i="9"/>
  <c r="N36" i="9" s="1"/>
  <c r="M216" i="9"/>
  <c r="N216" i="9" s="1"/>
  <c r="M247" i="9"/>
  <c r="N247" i="9" s="1"/>
  <c r="O189" i="6"/>
  <c r="P189" i="6" s="1"/>
  <c r="O80" i="6"/>
  <c r="P80" i="6" s="1"/>
  <c r="O235" i="6"/>
  <c r="P235" i="6" s="1"/>
  <c r="O11" i="6"/>
  <c r="P11" i="6" s="1"/>
  <c r="M225" i="9"/>
  <c r="N225" i="9" s="1"/>
  <c r="M104" i="9"/>
  <c r="N104" i="9" s="1"/>
  <c r="O164" i="6"/>
  <c r="P164" i="6" s="1"/>
  <c r="M68" i="9"/>
  <c r="N68" i="9" s="1"/>
  <c r="M207" i="9"/>
  <c r="N207" i="9" s="1"/>
  <c r="O55" i="6"/>
  <c r="P55" i="6" s="1"/>
  <c r="M95" i="9"/>
  <c r="N95" i="9" s="1"/>
  <c r="M103" i="9"/>
  <c r="N103" i="9" s="1"/>
  <c r="M98" i="9"/>
  <c r="N98" i="9" s="1"/>
  <c r="M154" i="9"/>
  <c r="N154" i="9" s="1"/>
  <c r="O15" i="6"/>
  <c r="P15" i="6" s="1"/>
  <c r="M109" i="9"/>
  <c r="N109" i="9" s="1"/>
  <c r="M13" i="9"/>
  <c r="N13" i="9" s="1"/>
  <c r="M75" i="9"/>
  <c r="N75" i="9" s="1"/>
  <c r="M165" i="9"/>
  <c r="N165" i="9" s="1"/>
  <c r="M69" i="9"/>
  <c r="N69" i="9" s="1"/>
  <c r="M205" i="9"/>
  <c r="N205" i="9" s="1"/>
  <c r="M213" i="9"/>
  <c r="N213" i="9" s="1"/>
  <c r="M210" i="9"/>
  <c r="N210" i="9" s="1"/>
  <c r="M155" i="9"/>
  <c r="N155" i="9" s="1"/>
  <c r="M85" i="9"/>
  <c r="N85" i="9" s="1"/>
  <c r="M116" i="9"/>
  <c r="N116" i="9" s="1"/>
  <c r="M24" i="9"/>
  <c r="N24" i="9" s="1"/>
  <c r="M102" i="9"/>
  <c r="N102" i="9" s="1"/>
  <c r="M221" i="9"/>
  <c r="N221" i="9" s="1"/>
  <c r="M148" i="9"/>
  <c r="N148" i="9" s="1"/>
  <c r="M121" i="9"/>
  <c r="N121" i="9" s="1"/>
  <c r="M126" i="9"/>
  <c r="N126" i="9" s="1"/>
  <c r="M229" i="9"/>
  <c r="N229" i="9" s="1"/>
  <c r="O254" i="6"/>
  <c r="P254" i="6" s="1"/>
  <c r="O92" i="6"/>
  <c r="P92" i="6" s="1"/>
  <c r="O248" i="6"/>
  <c r="P248" i="6" s="1"/>
  <c r="O222" i="6"/>
  <c r="P222" i="6" s="1"/>
  <c r="O78" i="6"/>
  <c r="P78" i="6" s="1"/>
  <c r="O124" i="6"/>
  <c r="P124" i="6" s="1"/>
  <c r="O232" i="6"/>
  <c r="P232" i="6" s="1"/>
  <c r="O62" i="6"/>
  <c r="P62" i="6" s="1"/>
  <c r="O241" i="6"/>
  <c r="P241" i="6" s="1"/>
  <c r="O180" i="6"/>
  <c r="P180" i="6" s="1"/>
  <c r="O36" i="6"/>
  <c r="P36" i="6" s="1"/>
  <c r="O197" i="6"/>
  <c r="P197" i="6" s="1"/>
  <c r="O229" i="6"/>
  <c r="P229" i="6" s="1"/>
  <c r="M181" i="9"/>
  <c r="N181" i="9" s="1"/>
  <c r="O249" i="6"/>
  <c r="P249" i="6" s="1"/>
  <c r="O105" i="6"/>
  <c r="P105" i="6" s="1"/>
  <c r="O200" i="6"/>
  <c r="P200" i="6" s="1"/>
  <c r="O151" i="6"/>
  <c r="P151" i="6" s="1"/>
  <c r="O139" i="6"/>
  <c r="P139" i="6" s="1"/>
  <c r="O76" i="6"/>
  <c r="P76" i="6" s="1"/>
  <c r="M194" i="9"/>
  <c r="N194" i="9" s="1"/>
  <c r="M32" i="9"/>
  <c r="N32" i="9" s="1"/>
  <c r="M146" i="9"/>
  <c r="N146" i="9" s="1"/>
  <c r="M12" i="9"/>
  <c r="N12" i="9" s="1"/>
  <c r="M70" i="9"/>
  <c r="N70" i="9" s="1"/>
  <c r="M74" i="9"/>
  <c r="N74" i="9" s="1"/>
  <c r="M71" i="9"/>
  <c r="N71" i="9" s="1"/>
  <c r="M158" i="9"/>
  <c r="N158" i="9" s="1"/>
  <c r="M211" i="9"/>
  <c r="N211" i="9" s="1"/>
  <c r="M63" i="9"/>
  <c r="N63" i="9" s="1"/>
  <c r="M215" i="9"/>
  <c r="N215" i="9" s="1"/>
  <c r="M86" i="9"/>
  <c r="N86" i="9" s="1"/>
  <c r="M22" i="9"/>
  <c r="N22" i="9" s="1"/>
  <c r="M236" i="9"/>
  <c r="N236" i="9" s="1"/>
  <c r="M23" i="9"/>
  <c r="N23" i="9" s="1"/>
  <c r="M243" i="9"/>
  <c r="N243" i="9" s="1"/>
  <c r="M168" i="9"/>
  <c r="N168" i="9" s="1"/>
  <c r="M171" i="9"/>
  <c r="N171" i="9" s="1"/>
  <c r="M78" i="9"/>
  <c r="N78" i="9" s="1"/>
  <c r="M246" i="9"/>
  <c r="N246" i="9" s="1"/>
  <c r="M125" i="9"/>
  <c r="N125" i="9" s="1"/>
  <c r="M176" i="9"/>
  <c r="N176" i="9" s="1"/>
  <c r="O130" i="6"/>
  <c r="P130" i="6" s="1"/>
  <c r="O106" i="6"/>
  <c r="P106" i="6" s="1"/>
  <c r="O46" i="6"/>
  <c r="P46" i="6" s="1"/>
  <c r="O213" i="6"/>
  <c r="P213" i="6" s="1"/>
  <c r="O69" i="6"/>
  <c r="P69" i="6" s="1"/>
  <c r="O20" i="6"/>
  <c r="P20" i="6" s="1"/>
  <c r="O128" i="6"/>
  <c r="P128" i="6" s="1"/>
  <c r="O9" i="6"/>
  <c r="P9" i="6" s="1"/>
  <c r="O115" i="6"/>
  <c r="P115" i="6" s="1"/>
  <c r="O162" i="6"/>
  <c r="P162" i="6" s="1"/>
  <c r="O18" i="6"/>
  <c r="P18" i="6" s="1"/>
  <c r="O161" i="6"/>
  <c r="P161" i="6" s="1"/>
  <c r="O17" i="6"/>
  <c r="P17" i="6" s="1"/>
  <c r="O64" i="6"/>
  <c r="P64" i="6" s="1"/>
  <c r="O40" i="6"/>
  <c r="P40" i="6" s="1"/>
  <c r="O231" i="6"/>
  <c r="P231" i="6" s="1"/>
  <c r="O87" i="6"/>
  <c r="P87" i="6" s="1"/>
  <c r="O146" i="6"/>
  <c r="P146" i="6" s="1"/>
  <c r="O181" i="6"/>
  <c r="P181" i="6" s="1"/>
  <c r="O37" i="6"/>
  <c r="P37" i="6" s="1"/>
  <c r="O120" i="6"/>
  <c r="P120" i="6" s="1"/>
  <c r="O179" i="6"/>
  <c r="P179" i="6" s="1"/>
  <c r="O35" i="6"/>
  <c r="P35" i="6" s="1"/>
  <c r="M19" i="9"/>
  <c r="N19" i="9" s="1"/>
  <c r="M93" i="9"/>
  <c r="N93" i="9" s="1"/>
  <c r="M139" i="9"/>
  <c r="N139" i="9" s="1"/>
  <c r="M135" i="9"/>
  <c r="N135" i="9" s="1"/>
  <c r="O236" i="6"/>
  <c r="P236" i="6" s="1"/>
  <c r="O104" i="6"/>
  <c r="P104" i="6" s="1"/>
  <c r="O247" i="6"/>
  <c r="P247" i="6" s="1"/>
  <c r="O149" i="6"/>
  <c r="P149" i="6" s="1"/>
  <c r="O219" i="6"/>
  <c r="P219" i="6" s="1"/>
  <c r="O75" i="6"/>
  <c r="P75" i="6" s="1"/>
  <c r="O134" i="6"/>
  <c r="P134" i="6" s="1"/>
  <c r="O169" i="6"/>
  <c r="P169" i="6" s="1"/>
  <c r="O25" i="6"/>
  <c r="P25" i="6" s="1"/>
  <c r="M62" i="9"/>
  <c r="N62" i="9" s="1"/>
  <c r="M56" i="9"/>
  <c r="N56" i="9" s="1"/>
  <c r="M224" i="9"/>
  <c r="N224" i="9" s="1"/>
  <c r="M255" i="9"/>
  <c r="N255" i="9" s="1"/>
  <c r="O45" i="6"/>
  <c r="P45" i="6" s="1"/>
  <c r="O244" i="6"/>
  <c r="P244" i="6" s="1"/>
  <c r="O207" i="6"/>
  <c r="P207" i="6" s="1"/>
  <c r="O63" i="6"/>
  <c r="P63" i="6" s="1"/>
  <c r="O122" i="6"/>
  <c r="P122" i="6" s="1"/>
  <c r="O157" i="6"/>
  <c r="P157" i="6" s="1"/>
  <c r="O13" i="6"/>
  <c r="P13" i="6" s="1"/>
  <c r="O240" i="6"/>
  <c r="P240" i="6" s="1"/>
  <c r="O96" i="6"/>
  <c r="P96" i="6" s="1"/>
  <c r="M83" i="9"/>
  <c r="N83" i="9" s="1"/>
  <c r="M26" i="9"/>
  <c r="N26" i="9" s="1"/>
  <c r="M248" i="9"/>
  <c r="N248" i="9" s="1"/>
  <c r="M233" i="9"/>
  <c r="N233" i="9" s="1"/>
  <c r="O177" i="6"/>
  <c r="P177" i="6" s="1"/>
  <c r="O33" i="6"/>
  <c r="P33" i="6" s="1"/>
  <c r="O188" i="6"/>
  <c r="P188" i="6" s="1"/>
  <c r="O223" i="6"/>
  <c r="P223" i="6" s="1"/>
  <c r="O125" i="6"/>
  <c r="P125" i="6" s="1"/>
  <c r="O220" i="6"/>
  <c r="P220" i="6" s="1"/>
  <c r="O51" i="6"/>
  <c r="P51" i="6" s="1"/>
  <c r="O110" i="6"/>
  <c r="P110" i="6" s="1"/>
  <c r="O145" i="6"/>
  <c r="P145" i="6" s="1"/>
  <c r="O228" i="6"/>
  <c r="P228" i="6" s="1"/>
  <c r="O84" i="6"/>
  <c r="P84" i="6" s="1"/>
  <c r="O143" i="6"/>
  <c r="P143" i="6" s="1"/>
  <c r="M15" i="9"/>
  <c r="N15" i="9" s="1"/>
  <c r="M84" i="9"/>
  <c r="N84" i="9" s="1"/>
  <c r="M206" i="9"/>
  <c r="N206" i="9" s="1"/>
  <c r="M113" i="9"/>
  <c r="N113" i="9" s="1"/>
  <c r="M138" i="9"/>
  <c r="N138" i="9" s="1"/>
  <c r="M72" i="9"/>
  <c r="N72" i="9" s="1"/>
  <c r="M249" i="9"/>
  <c r="N249" i="9" s="1"/>
  <c r="M257" i="9"/>
  <c r="N257" i="9" s="1"/>
  <c r="O165" i="6"/>
  <c r="P165" i="6" s="1"/>
  <c r="O21" i="6"/>
  <c r="P21" i="6" s="1"/>
  <c r="O211" i="6"/>
  <c r="P211" i="6" s="1"/>
  <c r="O67" i="6"/>
  <c r="P67" i="6" s="1"/>
  <c r="O114" i="6"/>
  <c r="P114" i="6" s="1"/>
  <c r="O113" i="6"/>
  <c r="P113" i="6" s="1"/>
  <c r="O196" i="6"/>
  <c r="P196" i="6" s="1"/>
  <c r="O39" i="6"/>
  <c r="P39" i="6" s="1"/>
  <c r="O242" i="6"/>
  <c r="P242" i="6" s="1"/>
  <c r="O98" i="6"/>
  <c r="P98" i="6" s="1"/>
  <c r="O216" i="6"/>
  <c r="P216" i="6" s="1"/>
  <c r="O72" i="6"/>
  <c r="P72" i="6" s="1"/>
  <c r="O131" i="6"/>
  <c r="P131" i="6" s="1"/>
  <c r="M142" i="9"/>
  <c r="N142" i="9" s="1"/>
  <c r="M16" i="9"/>
  <c r="N16" i="9" s="1"/>
  <c r="M218" i="9"/>
  <c r="N218" i="9" s="1"/>
  <c r="M54" i="9"/>
  <c r="N54" i="9" s="1"/>
  <c r="M184" i="9"/>
  <c r="N184" i="9" s="1"/>
  <c r="M101" i="9"/>
  <c r="N101" i="9" s="1"/>
  <c r="M227" i="9"/>
  <c r="N227" i="9" s="1"/>
  <c r="M41" i="9"/>
  <c r="N41" i="9" s="1"/>
  <c r="M137" i="9"/>
  <c r="N137" i="9" s="1"/>
  <c r="M35" i="9"/>
  <c r="N35" i="9" s="1"/>
  <c r="M18" i="9"/>
  <c r="N18" i="9" s="1"/>
  <c r="M170" i="9"/>
  <c r="N170" i="9" s="1"/>
  <c r="M91" i="9"/>
  <c r="N91" i="9" s="1"/>
  <c r="M199" i="9"/>
  <c r="N199" i="9" s="1"/>
  <c r="M162" i="9"/>
  <c r="N162" i="9" s="1"/>
  <c r="M33" i="9"/>
  <c r="N33" i="9" s="1"/>
  <c r="M21" i="9"/>
  <c r="N21" i="9" s="1"/>
  <c r="M241" i="9"/>
  <c r="N241" i="9" s="1"/>
  <c r="M167" i="9"/>
  <c r="N167" i="9" s="1"/>
  <c r="M190" i="9"/>
  <c r="N190" i="9" s="1"/>
  <c r="M203" i="9"/>
  <c r="N203" i="9" s="1"/>
  <c r="M77" i="9"/>
  <c r="N77" i="9" s="1"/>
  <c r="M87" i="9"/>
  <c r="N87" i="9" s="1"/>
  <c r="M201" i="9"/>
  <c r="N201" i="9" s="1"/>
  <c r="M251" i="9"/>
  <c r="N251" i="9" s="1"/>
  <c r="M60" i="9"/>
  <c r="N60" i="9" s="1"/>
  <c r="O153" i="6"/>
  <c r="P153" i="6" s="1"/>
  <c r="O140" i="6"/>
  <c r="P140" i="6" s="1"/>
  <c r="O199" i="6"/>
  <c r="P199" i="6" s="1"/>
  <c r="O102" i="6"/>
  <c r="P102" i="6" s="1"/>
  <c r="O101" i="6"/>
  <c r="P101" i="6" s="1"/>
  <c r="O172" i="6"/>
  <c r="P172" i="6" s="1"/>
  <c r="O171" i="6"/>
  <c r="P171" i="6" s="1"/>
  <c r="O27" i="6"/>
  <c r="P27" i="6" s="1"/>
  <c r="O230" i="6"/>
  <c r="P230" i="6" s="1"/>
  <c r="O86" i="6"/>
  <c r="P86" i="6" s="1"/>
  <c r="O121" i="6"/>
  <c r="P121" i="6" s="1"/>
  <c r="O204" i="6"/>
  <c r="P204" i="6" s="1"/>
  <c r="O60" i="6"/>
  <c r="P60" i="6" s="1"/>
  <c r="O119" i="6"/>
  <c r="P119" i="6" s="1"/>
  <c r="M178" i="9"/>
  <c r="N178" i="9" s="1"/>
  <c r="M149" i="9"/>
  <c r="N149" i="9" s="1"/>
  <c r="M240" i="9"/>
  <c r="N240" i="9" s="1"/>
  <c r="M64" i="9"/>
  <c r="N64" i="9" s="1"/>
  <c r="M147" i="9"/>
  <c r="N147" i="9" s="1"/>
  <c r="M160" i="9"/>
  <c r="N160" i="9" s="1"/>
  <c r="M94" i="9"/>
  <c r="N94" i="9" s="1"/>
  <c r="M254" i="9"/>
  <c r="N254" i="9" s="1"/>
  <c r="M214" i="9"/>
  <c r="N214" i="9" s="1"/>
  <c r="M124" i="9"/>
  <c r="N124" i="9" s="1"/>
  <c r="M133" i="9"/>
  <c r="N133" i="9" s="1"/>
  <c r="M111" i="9"/>
  <c r="N111" i="9" s="1"/>
  <c r="M132" i="9"/>
  <c r="N132" i="9" s="1"/>
  <c r="O178" i="6"/>
  <c r="P178" i="6" s="1"/>
  <c r="O246" i="6"/>
  <c r="P246" i="6" s="1"/>
  <c r="O141" i="6"/>
  <c r="P141" i="6" s="1"/>
  <c r="O116" i="6"/>
  <c r="P116" i="6" s="1"/>
  <c r="O187" i="6"/>
  <c r="P187" i="6" s="1"/>
  <c r="O43" i="6"/>
  <c r="P43" i="6" s="1"/>
  <c r="O234" i="6"/>
  <c r="P234" i="6" s="1"/>
  <c r="O90" i="6"/>
  <c r="P90" i="6" s="1"/>
  <c r="O89" i="6"/>
  <c r="P89" i="6" s="1"/>
  <c r="O148" i="6"/>
  <c r="P148" i="6" s="1"/>
  <c r="O256" i="6"/>
  <c r="P256" i="6" s="1"/>
  <c r="O159" i="6"/>
  <c r="P159" i="6" s="1"/>
  <c r="O218" i="6"/>
  <c r="P218" i="6" s="1"/>
  <c r="O74" i="6"/>
  <c r="P74" i="6" s="1"/>
  <c r="O253" i="6"/>
  <c r="P253" i="6" s="1"/>
  <c r="O109" i="6"/>
  <c r="P109" i="6" s="1"/>
  <c r="O192" i="6"/>
  <c r="P192" i="6" s="1"/>
  <c r="O48" i="6"/>
  <c r="P48" i="6" s="1"/>
  <c r="O107" i="6"/>
  <c r="P107" i="6" s="1"/>
  <c r="M40" i="9"/>
  <c r="N40" i="9" s="1"/>
  <c r="M238" i="9"/>
  <c r="N238" i="9" s="1"/>
  <c r="M195" i="9"/>
  <c r="N195" i="9" s="1"/>
  <c r="M156" i="9"/>
  <c r="N156" i="9" s="1"/>
  <c r="O129" i="6"/>
  <c r="P129" i="6" s="1"/>
  <c r="O175" i="6"/>
  <c r="P175" i="6" s="1"/>
  <c r="O77" i="6"/>
  <c r="P77" i="6" s="1"/>
  <c r="O147" i="6"/>
  <c r="P147" i="6" s="1"/>
  <c r="O206" i="6"/>
  <c r="P206" i="6" s="1"/>
  <c r="O97" i="6"/>
  <c r="P97" i="6" s="1"/>
  <c r="O239" i="6"/>
  <c r="P239" i="6" s="1"/>
  <c r="O95" i="6"/>
  <c r="P95" i="6" s="1"/>
  <c r="M80" i="9"/>
  <c r="N80" i="9" s="1"/>
  <c r="M97" i="9"/>
  <c r="N97" i="9" s="1"/>
  <c r="M20" i="9"/>
  <c r="N20" i="9" s="1"/>
  <c r="M140" i="9"/>
  <c r="N140" i="9" s="1"/>
  <c r="M65" i="9"/>
  <c r="N65" i="9" s="1"/>
  <c r="M150" i="9"/>
  <c r="N150" i="9" s="1"/>
  <c r="M253" i="9"/>
  <c r="N253" i="9" s="1"/>
  <c r="M180" i="9"/>
  <c r="N180" i="9" s="1"/>
  <c r="O209" i="6"/>
  <c r="P209" i="6" s="1"/>
  <c r="O68" i="6"/>
  <c r="P68" i="6" s="1"/>
  <c r="O224" i="6"/>
  <c r="P224" i="6" s="1"/>
  <c r="O163" i="6"/>
  <c r="P163" i="6" s="1"/>
  <c r="O65" i="6"/>
  <c r="P65" i="6" s="1"/>
  <c r="O208" i="6"/>
  <c r="P208" i="6" s="1"/>
  <c r="O194" i="6"/>
  <c r="P194" i="6" s="1"/>
  <c r="O50" i="6"/>
  <c r="P50" i="6" s="1"/>
  <c r="O85" i="6"/>
  <c r="P85" i="6" s="1"/>
  <c r="O168" i="6"/>
  <c r="P168" i="6" s="1"/>
  <c r="O24" i="6"/>
  <c r="P24" i="6" s="1"/>
  <c r="O227" i="6"/>
  <c r="P227" i="6" s="1"/>
  <c r="O83" i="6"/>
  <c r="P83" i="6" s="1"/>
  <c r="M90" i="9"/>
  <c r="N90" i="9" s="1"/>
  <c r="M122" i="9"/>
  <c r="N122" i="9" s="1"/>
  <c r="M191" i="9"/>
  <c r="N191" i="9" s="1"/>
  <c r="M242" i="9"/>
  <c r="N242" i="9" s="1"/>
  <c r="M196" i="9"/>
  <c r="N196" i="9" s="1"/>
  <c r="M174" i="9"/>
  <c r="N174" i="9" s="1"/>
  <c r="M61" i="9"/>
  <c r="N61" i="9" s="1"/>
  <c r="M250" i="9"/>
  <c r="N250" i="9" s="1"/>
  <c r="O53" i="6"/>
  <c r="P53" i="6" s="1"/>
  <c r="O123" i="6"/>
  <c r="P123" i="6" s="1"/>
  <c r="O182" i="6"/>
  <c r="P182" i="6" s="1"/>
  <c r="O38" i="6"/>
  <c r="P38" i="6" s="1"/>
  <c r="O217" i="6"/>
  <c r="P217" i="6" s="1"/>
  <c r="O73" i="6"/>
  <c r="P73" i="6" s="1"/>
  <c r="O156" i="6"/>
  <c r="P156" i="6" s="1"/>
  <c r="O12" i="6"/>
  <c r="P12" i="6" s="1"/>
  <c r="O215" i="6"/>
  <c r="P215" i="6" s="1"/>
  <c r="O71" i="6"/>
  <c r="P71" i="6" s="1"/>
  <c r="M31" i="9"/>
  <c r="N31" i="9" s="1"/>
  <c r="M96" i="9"/>
  <c r="N96" i="9" s="1"/>
  <c r="M188" i="9"/>
  <c r="N188" i="9" s="1"/>
  <c r="M120" i="9"/>
  <c r="N120" i="9" s="1"/>
  <c r="M198" i="9"/>
  <c r="N198" i="9" s="1"/>
  <c r="M228" i="9"/>
  <c r="N228" i="9" s="1"/>
  <c r="O251" i="6"/>
  <c r="P251" i="6" s="1"/>
  <c r="O237" i="6"/>
  <c r="P237" i="6" s="1"/>
  <c r="O93" i="6"/>
  <c r="P93" i="6" s="1"/>
  <c r="O44" i="6"/>
  <c r="P44" i="6" s="1"/>
  <c r="O186" i="6"/>
  <c r="P186" i="6" s="1"/>
  <c r="O42" i="6"/>
  <c r="P42" i="6" s="1"/>
  <c r="O185" i="6"/>
  <c r="P185" i="6" s="1"/>
  <c r="O160" i="6"/>
  <c r="P160" i="6" s="1"/>
  <c r="O255" i="6"/>
  <c r="P255" i="6" s="1"/>
  <c r="O205" i="6"/>
  <c r="P205" i="6" s="1"/>
  <c r="O144" i="6"/>
  <c r="P144" i="6" s="1"/>
  <c r="O203" i="6"/>
  <c r="P203" i="6" s="1"/>
  <c r="O59" i="6"/>
  <c r="P59" i="6" s="1"/>
  <c r="M48" i="9"/>
  <c r="N48" i="9" s="1"/>
  <c r="M145" i="9"/>
  <c r="N145" i="9" s="1"/>
  <c r="M208" i="9"/>
  <c r="N208" i="9" s="1"/>
  <c r="M89" i="9"/>
  <c r="N89" i="9" s="1"/>
  <c r="M59" i="9"/>
  <c r="N59" i="9" s="1"/>
  <c r="M38" i="9"/>
  <c r="N38" i="9" s="1"/>
  <c r="M212" i="9"/>
  <c r="N212" i="9" s="1"/>
  <c r="M143" i="9"/>
  <c r="N143" i="9" s="1"/>
  <c r="M219" i="9"/>
  <c r="N219" i="9" s="1"/>
  <c r="M43" i="9"/>
  <c r="N43" i="9" s="1"/>
  <c r="M187" i="9"/>
  <c r="N187" i="9" s="1"/>
  <c r="M144" i="9"/>
  <c r="N144" i="9" s="1"/>
  <c r="M55" i="9"/>
  <c r="N55" i="9" s="1"/>
  <c r="M108" i="9"/>
  <c r="N108" i="9" s="1"/>
  <c r="M30" i="9"/>
  <c r="N30" i="9" s="1"/>
  <c r="M244" i="9"/>
  <c r="N244" i="9" s="1"/>
  <c r="M222" i="9"/>
  <c r="N222" i="9" s="1"/>
  <c r="M37" i="9"/>
  <c r="N37" i="9" s="1"/>
  <c r="M152" i="9"/>
  <c r="N152" i="9" s="1"/>
  <c r="M252" i="9"/>
  <c r="N252" i="9" s="1"/>
  <c r="O245" i="6"/>
  <c r="P245" i="6" s="1"/>
  <c r="O233" i="6"/>
  <c r="P233" i="6" s="1"/>
  <c r="O221" i="6"/>
  <c r="P221" i="6" s="1"/>
  <c r="O190" i="6"/>
  <c r="P190" i="6" s="1"/>
  <c r="O225" i="6"/>
  <c r="P225" i="6" s="1"/>
  <c r="O81" i="6"/>
  <c r="P81" i="6" s="1"/>
  <c r="O32" i="6"/>
  <c r="P32" i="6" s="1"/>
  <c r="O152" i="6"/>
  <c r="P152" i="6" s="1"/>
  <c r="O127" i="6"/>
  <c r="P127" i="6" s="1"/>
  <c r="O174" i="6"/>
  <c r="P174" i="6" s="1"/>
  <c r="O30" i="6"/>
  <c r="P30" i="6" s="1"/>
  <c r="O173" i="6"/>
  <c r="P173" i="6" s="1"/>
  <c r="O29" i="6"/>
  <c r="P29" i="6" s="1"/>
  <c r="O136" i="6"/>
  <c r="P136" i="6" s="1"/>
  <c r="O243" i="6"/>
  <c r="P243" i="6" s="1"/>
  <c r="O99" i="6"/>
  <c r="P99" i="6" s="1"/>
  <c r="O158" i="6"/>
  <c r="P158" i="6" s="1"/>
  <c r="O14" i="6"/>
  <c r="P14" i="6" s="1"/>
  <c r="O193" i="6"/>
  <c r="P193" i="6" s="1"/>
  <c r="O49" i="6"/>
  <c r="P49" i="6" s="1"/>
  <c r="O132" i="6"/>
  <c r="P132" i="6" s="1"/>
  <c r="O191" i="6"/>
  <c r="P191" i="6" s="1"/>
  <c r="O47" i="6"/>
  <c r="P47" i="6" s="1"/>
  <c r="U20" i="6" l="1"/>
  <c r="K7" i="9" s="1"/>
  <c r="U18" i="6"/>
  <c r="N5" i="9" s="1"/>
  <c r="K8" i="9" l="1"/>
</calcChain>
</file>

<file path=xl/comments1.xml><?xml version="1.0" encoding="utf-8"?>
<comments xmlns="http://schemas.openxmlformats.org/spreadsheetml/2006/main">
  <authors>
    <author>Marek Kulawczyk</author>
  </authors>
  <commentList>
    <comment ref="I10" authorId="0" shapeId="0">
      <text>
        <r>
          <rPr>
            <sz val="11"/>
            <color indexed="81"/>
            <rFont val="Tahoma"/>
            <family val="2"/>
            <charset val="238"/>
          </rPr>
          <t>zgodnie z art. 31zo ustawy z dnia 2 marca 2020 r.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J10" authorId="0" shapeId="0">
      <text>
        <r>
          <rPr>
            <sz val="11"/>
            <color indexed="81"/>
            <rFont val="Tahoma"/>
            <family val="2"/>
            <charset val="238"/>
          </rPr>
          <t>W przypadku, gdy pracownik jest objęty zwolnieniem ze składek ZUS, łączna wartość dofinansowania (kolumna "</t>
        </r>
        <r>
          <rPr>
            <b/>
            <sz val="11"/>
            <color indexed="81"/>
            <rFont val="Tahoma"/>
            <family val="2"/>
            <charset val="238"/>
          </rPr>
          <t>K</t>
        </r>
        <r>
          <rPr>
            <sz val="11"/>
            <color indexed="81"/>
            <rFont val="Tahoma"/>
            <family val="2"/>
            <charset val="238"/>
          </rPr>
          <t>") zostaje obniżona o odpowiednią część składki na ZUS objętej zwolnieniem.</t>
        </r>
        <r>
          <rPr>
            <sz val="9"/>
            <color indexed="81"/>
            <rFont val="Tahoma"/>
            <family val="2"/>
            <charset val="238"/>
          </rPr>
          <t xml:space="preserve"> 
</t>
        </r>
      </text>
    </comment>
    <comment ref="K10" authorId="0" shapeId="0">
      <text>
        <r>
          <rPr>
            <sz val="11"/>
            <color indexed="81"/>
            <rFont val="Tahoma"/>
            <family val="2"/>
            <charset val="238"/>
          </rPr>
          <t>pola w kolumnie "K" obliczne są jako suma następujących składek na ubezpieczenie społeczne:
ubezpieczenie emerytalne - 9,76%,
ubezpieczenie rentowe - 1,5%,
ubezpieczenie chorobowe - 2,45%.
Łącznie 13,71% od wartości dofinansowywanego wynagrodzenia brutto obliczonego w kolumnie "J".</t>
        </r>
      </text>
    </comment>
    <comment ref="L10" authorId="0" shapeId="0">
      <text>
        <r>
          <rPr>
            <sz val="11"/>
            <color indexed="81"/>
            <rFont val="Tahoma"/>
            <family val="2"/>
            <charset val="238"/>
          </rPr>
          <t>pola w kolumnie "L"  obliczne są jako suma następujących składek na ubezpieczenie społeczne:
ubezpieczenie emerytalne - 9,76%,
ubezpieczenie rentowe - 6,5%,
oraz ubezpieczenie wypadkowe wskazane w polu "F5".
Podstawą wyliczenia jest wartość dofinansowywanego wynagrodzenia brutto obliczonego w kolumnie "J".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Marek Kulawczyk</author>
  </authors>
  <commentList>
    <comment ref="I7" authorId="0" shapeId="0">
      <text>
        <r>
          <rPr>
            <sz val="11"/>
            <color indexed="81"/>
            <rFont val="Tahoma"/>
            <family val="2"/>
            <charset val="238"/>
          </rPr>
          <t>(gdy pracownik jest objęty zwolnieniem ze składek ZUS, proszę wprowadzić wartość składki, jaka byłaby odprowadzana, gdyby pracownik nie był objęty zwolnieniem ze składek ZUS)</t>
        </r>
      </text>
    </comment>
    <comment ref="L7" authorId="0" shapeId="0">
      <text>
        <r>
          <rPr>
            <sz val="11"/>
            <color indexed="81"/>
            <rFont val="Tahoma"/>
            <family val="2"/>
            <charset val="238"/>
          </rPr>
          <t>W przypadku, gdy pracownik jest objęty zwolnieniem ze składek ZUS, łączna wartość dofinansowania (kolumna "</t>
        </r>
        <r>
          <rPr>
            <b/>
            <sz val="11"/>
            <color indexed="81"/>
            <rFont val="Tahoma"/>
            <family val="2"/>
            <charset val="238"/>
          </rPr>
          <t>O</t>
        </r>
        <r>
          <rPr>
            <sz val="11"/>
            <color indexed="81"/>
            <rFont val="Tahoma"/>
            <family val="2"/>
            <charset val="238"/>
          </rPr>
          <t>") zostaje obniżona o odpowiednią część składki na ZUS objętej zwolnieniem.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<sst xmlns="http://schemas.openxmlformats.org/spreadsheetml/2006/main" count="76" uniqueCount="55">
  <si>
    <t xml:space="preserve">Numer kolejny </t>
  </si>
  <si>
    <t>imię</t>
  </si>
  <si>
    <t>nazwisko</t>
  </si>
  <si>
    <t>UWAGA: Wypełnij komórki zaznaczone kolorem żółtym.</t>
  </si>
  <si>
    <t>UWAGA: Komórki zaznaczone kolorem niebieskim wypełniane są automatycznie.</t>
  </si>
  <si>
    <t>Spadek obrotów gospodarczych (w ujęciu ilościowym lub wartościowym) z 2 dowolnie wskazanych miesięcy.
UWAGA: za miesiąc uważa się także 30 kolejno po sobie następujących dni kalendarzowych, w przypadku gdy dwumiesięczny okres porównawczy rozpoczyna się w trakcie miesiąca kalendarzowego, to jest w dniu innym niż pierwszy dzień danego miesiąca kalendarzowego.</t>
  </si>
  <si>
    <t>Łączne obroty w trakcie dowolnie wskazanych
 2 kolejnych miesięcy kalendarzowych, przypadających w okresie po dniu 1 stycznia 2020 r. do dnia poprzedzającego dzień złożenia wniosku</t>
  </si>
  <si>
    <t>Łączne obroty w ciągu analogicznych 2 kolejnych miesięcy kalendarzowych roku poprzedniego (2019)</t>
  </si>
  <si>
    <t xml:space="preserve"> 2. Spadek obrotów jest rozumiany jako stosunek łącznych obrotów w ciągu dowolnie wskazanych 2 kolejnych miesięcy kalendarzowych w roku bieżącym w porównaniu do analogicznych dwóch miesięcy w roku poprzednim. Przy czym wybrany okres powinien mieścić się w ramach czasowych:  od po dniu 1 stycznia 2020 r. do dnia poprzedzającego złożenie wniosku. Miesiąc może być rozumiany jako 30 kolejno następujących po sobie dni kalendarzowych, jeśli wybrany dwumiesięczny okres porównawczy rozpoczyna się  w trakcie miesiąca kalendarzowego.</t>
  </si>
  <si>
    <r>
      <rPr>
        <b/>
        <sz val="20"/>
        <color theme="1"/>
        <rFont val="Calibri"/>
        <family val="2"/>
        <charset val="238"/>
        <scheme val="minor"/>
      </rPr>
      <t>DOFINANSOWANIE  CZĘŚCI KOSZTÓW WYNAGRODZEŃ PRACOWNIKÓW I NALEŻNYCH OD TYCH WYNAGRODZEŃ SKŁADEK NA UBEZP. SPOŁECZNE (art. 15zzb):</t>
    </r>
    <r>
      <rPr>
        <b/>
        <sz val="18"/>
        <color theme="1"/>
        <rFont val="Calibri"/>
        <family val="2"/>
        <charset val="238"/>
        <scheme val="minor"/>
      </rPr>
      <t xml:space="preserve"> </t>
    </r>
  </si>
  <si>
    <t>3. Dofinansowanie obliczone zostanie według następujących przedziałów spadku obrotów:
• co najmniej 30% – może być przyznane w wysokości nieprzekraczającej kwoty stanowiącej sumę 50% wynagrodzeń poszczególnych pracowników objętych wnioskiem o dofinansowanie wraz ze składkami na ubezpieczenia społeczne należnymi od tych wynagrodzeń, jednak nie więcej niż 50% kwoty minimalnego wynagrodzenia za pracę w rozumieniu ustawy z dnia 10 października 2002 r. o minimalnym wynagrodzeniu za pracę, zwanego dalej „minimalnym wynagrodzeniem”, powiększonego o składki na ubezpieczenia społeczne od pracodawcy w odniesieniu do każdego pracownika ,
• co najmniej 50% – może być przyznane w wysokości nieprzekraczającej kwoty stanowiącej sumę 70% wynagrodzeń poszczególnych pracowników objętych wnioskiem o dofinansowanie wraz ze składkami na ubezpieczenia społeczne należnymi od tych wynagrodzeń, jednak nie więcej niż 70% kwoty minimalnego wynagrodzenia, powiększonego o składki na ubezpieczenia społeczne od pracodawcy, w odniesieniu do każdego pracownika,
• co najmniej 80% – może być przyznane w wysokości nieprzekraczającej kwoty stanowiącej sumę 90% wynagrodzeń poszczególnych pracowników objętych wnioskiem o dofinansowanie wraz ze składkami na ubezpieczenia społeczne należnymi od tych wynagrodzeń, jednak nie więcej niż 90% kwoty minimalnego wynagrodzenia, powiększonego o składki na ubezpieczenia społeczne od pracodawcy, w odniesieniu do każdego pracownika.</t>
  </si>
  <si>
    <r>
      <t>numer PESEL 
(</t>
    </r>
    <r>
      <rPr>
        <sz val="11"/>
        <color theme="1"/>
        <rFont val="Calibri"/>
        <family val="2"/>
        <charset val="238"/>
        <scheme val="minor"/>
      </rPr>
      <t xml:space="preserve">w przypadku braku tego numeru, proszę wypełnić pole w kolumnie po prawej stronie) </t>
    </r>
  </si>
  <si>
    <r>
      <t xml:space="preserve">Wykształcenie pracownika
</t>
    </r>
    <r>
      <rPr>
        <sz val="11"/>
        <color theme="1"/>
        <rFont val="Calibri"/>
        <family val="2"/>
        <charset val="238"/>
        <scheme val="minor"/>
      </rPr>
      <t>(proszę wybrać wartość z listy)</t>
    </r>
  </si>
  <si>
    <t>Wynagrodzenie 
brutto pracownika objętego wnioskiem</t>
  </si>
  <si>
    <t>Obowiązująca pracodawcę stawka ubezpieczenia wypadkowego (w procentach)</t>
  </si>
  <si>
    <t>Obliczenia dla poziomu spadku obrotów o co najmniej:</t>
  </si>
  <si>
    <r>
      <t xml:space="preserve">numer dowodu osobistego lub innego dowodu tożsamości
(paszport, inny)
</t>
    </r>
    <r>
      <rPr>
        <sz val="11"/>
        <color theme="1"/>
        <rFont val="Calibri"/>
        <family val="2"/>
        <charset val="238"/>
        <scheme val="minor"/>
      </rPr>
      <t>(wypełniane tylko
w przypadku braku numer PESEL)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</si>
  <si>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Dane pracownika objętego wnioskiem:</t>
  </si>
  <si>
    <t>Liczba miesięcy pomocy, o którą wnioskuje pracodawca</t>
  </si>
  <si>
    <t>w tym:</t>
  </si>
  <si>
    <t>suma składek na ubezpieczenie społeczne odprowadzanych przez pracownika</t>
  </si>
  <si>
    <t>suma składek na ubezpieczenie społeczne odprowadzanych przez pracodawcę</t>
  </si>
  <si>
    <t>dla osób o wieku 30 lat i więcej:</t>
  </si>
  <si>
    <t>dla osób o wieku do 30 lat:</t>
  </si>
  <si>
    <t>z tego:</t>
  </si>
  <si>
    <r>
      <t xml:space="preserve">Czy pracownik jest objęty  zwolnieniem ze skłądek ZUS?
</t>
    </r>
    <r>
      <rPr>
        <sz val="11"/>
        <color theme="1"/>
        <rFont val="Calibri"/>
        <family val="2"/>
        <charset val="238"/>
        <scheme val="minor"/>
      </rPr>
      <t>(proszę wybrać:
"1", gdy "nie",
"0" gdy "tak')</t>
    </r>
  </si>
  <si>
    <t>Dofinansowanie nie może przekroczyć wynagrodzenia minimalnego w:</t>
  </si>
  <si>
    <t>Składka na ubezpieczenie społeczne odprowadzana przez pracodawcę</t>
  </si>
  <si>
    <t>Część dofinansowywanego wynagrodzenia brutto pracownika obejmująca  ofinansowanie składek na ubezpieczenie społeczne odprowadzanych przez pracownika</t>
  </si>
  <si>
    <t>Dofinansowanie składek na ubezpieczenie społeczne odprowadzanych przez pracodawcę</t>
  </si>
  <si>
    <t>Łączna wartość dofinansowania
za 1 miesiąc
za wskazanego pracownika</t>
  </si>
  <si>
    <t>Dofinansowanie wynagrodzenia brutto pracownika</t>
  </si>
  <si>
    <t>Łączna wartość dofinansowania we wnioskownym okresie za wskazanego pracownika</t>
  </si>
  <si>
    <t>łączna</t>
  </si>
  <si>
    <t>30+</t>
  </si>
  <si>
    <t>pracownik</t>
  </si>
  <si>
    <t>pracodawca</t>
  </si>
  <si>
    <t>Proszę koniecznie zapoznać się z komentarzem</t>
  </si>
  <si>
    <t>wyższe (w tym licencjat lub doktorat)</t>
  </si>
  <si>
    <t>1. Obliczeń należy dokonać dla jednej wybranej opcji (art. 15zzb ustawy o szczególnych rozwiązaniach związanych z zapobieganiem, przeciwdziałaniem i zwalczaniem COVID-19, innych chorób zakaźnych oraz wywołanych nimi sytuacji kryzysowych oraz niektórych innych ustaw)</t>
  </si>
  <si>
    <t xml:space="preserve">Przedział spadku obrotów
</t>
  </si>
  <si>
    <r>
      <t xml:space="preserve">Różnica obrotów
</t>
    </r>
    <r>
      <rPr>
        <sz val="11"/>
        <color theme="1"/>
        <rFont val="Calibri"/>
        <family val="2"/>
        <charset val="238"/>
        <scheme val="minor"/>
      </rPr>
      <t>(spadek w przypadku wartości ujemnej)</t>
    </r>
  </si>
  <si>
    <t>Część dofinansowywanego wynagrodzenia brutto pracownika obejmująca  dofinansowanie składek na ubezpieczenie społeczne odprowadzanych przez pracownika</t>
  </si>
  <si>
    <t>Wynagrodzenie 
brutto pracownika</t>
  </si>
  <si>
    <t>podstawowe lub niepełne podst.</t>
  </si>
  <si>
    <t>gimnazjalne lub niepełne gimn.</t>
  </si>
  <si>
    <t>ponadpodstawowe (branż., zaw., lic., polic., itp.)</t>
  </si>
  <si>
    <r>
      <t xml:space="preserve">Czy pracownik jest objęty  zwolnieniem ze składek ZUS?
</t>
    </r>
    <r>
      <rPr>
        <sz val="11"/>
        <color theme="1"/>
        <rFont val="Calibri"/>
        <family val="2"/>
        <charset val="238"/>
        <scheme val="minor"/>
      </rPr>
      <t>(proszę wybrać:
"1", gdy "nie",
"0" gdy "tak')</t>
    </r>
  </si>
  <si>
    <r>
      <t xml:space="preserve">Należna składka na ubezpieczenie społeczne odprowadzana przez pracownika
</t>
    </r>
    <r>
      <rPr>
        <sz val="11"/>
        <color theme="1"/>
        <rFont val="Calibri"/>
        <family val="2"/>
        <charset val="238"/>
        <scheme val="minor"/>
      </rPr>
      <t>(proszę zapoznać się
z komentarzem)</t>
    </r>
  </si>
  <si>
    <t>ŁĄCZNA WARTOŚĆ DOFINANSOWANIA W ZWIĄZKU ZE SPADKIEM OBROTÓW:</t>
  </si>
  <si>
    <t>Prosimy koniecznie zapoznać się z komentarzami</t>
  </si>
  <si>
    <r>
      <t xml:space="preserve">UWAGA
</t>
    </r>
    <r>
      <rPr>
        <sz val="12"/>
        <color theme="1"/>
        <rFont val="Calibri"/>
        <family val="2"/>
        <charset val="238"/>
        <scheme val="minor"/>
      </rPr>
      <t>W tym arkuszu należy wpisać dane pracowników zatrudnionych na umowę zlecenie, prace nakładczą i umowy o świadczenie usług, do których stosuje się przepisy dotyczące zlecania,  zgodnie z Art. 15zzb ust. 2 ustawy..
Wszystkie dane wprowadzone w tym arkuszu zostaną dodane do sumarycznych wartości w  arkuszu "</t>
    </r>
    <r>
      <rPr>
        <b/>
        <sz val="12"/>
        <color theme="1"/>
        <rFont val="Calibri"/>
        <family val="2"/>
        <charset val="238"/>
        <scheme val="minor"/>
      </rPr>
      <t>dofinansowanie umów o pracę</t>
    </r>
    <r>
      <rPr>
        <sz val="12"/>
        <color theme="1"/>
        <rFont val="Calibri"/>
        <family val="2"/>
        <charset val="238"/>
        <scheme val="minor"/>
      </rPr>
      <t>" w części:
"</t>
    </r>
    <r>
      <rPr>
        <b/>
        <sz val="12"/>
        <color theme="1"/>
        <rFont val="Calibri"/>
        <family val="2"/>
        <charset val="238"/>
        <scheme val="minor"/>
      </rPr>
      <t>ŁĄCZNA WARTOŚĆ DOFINANSOWANIA W ZWIĄZKU ZE SPADKIEM OBROTÓW</t>
    </r>
    <r>
      <rPr>
        <sz val="12"/>
        <color theme="1"/>
        <rFont val="Calibri"/>
        <family val="2"/>
        <charset val="238"/>
        <scheme val="minor"/>
      </rPr>
      <t>"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</si>
  <si>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r>
      <t xml:space="preserve">Czy wiek pracownika nie przekracza 30 lat?
</t>
    </r>
    <r>
      <rPr>
        <sz val="11"/>
        <color theme="1"/>
        <rFont val="Calibri"/>
        <family val="2"/>
        <charset val="238"/>
        <scheme val="minor"/>
      </rPr>
      <t>(proszę wybrać:
0, gdy "tak",
1, gdy "nie")</t>
    </r>
  </si>
  <si>
    <r>
      <t xml:space="preserve">UWAGA
</t>
    </r>
    <r>
      <rPr>
        <sz val="16"/>
        <color theme="1"/>
        <rFont val="Calibri"/>
        <family val="2"/>
        <charset val="238"/>
        <scheme val="minor"/>
      </rPr>
      <t>W</t>
    </r>
    <r>
      <rPr>
        <sz val="12"/>
        <color theme="1"/>
        <rFont val="Calibri"/>
        <family val="2"/>
        <charset val="238"/>
        <scheme val="minor"/>
      </rPr>
      <t xml:space="preserve"> tym arkuszu należy wpisać dane dotyczące pracowników zatrudnionych na umowę o pracę, zgodnie z Art. 15zzb ust. 1 ustawy. W przypadku pracowników, z którymi zawarto umowy zlecenia lub umowy o pracę nakładczą, prosimy skorzystać z arkusza "</t>
    </r>
    <r>
      <rPr>
        <b/>
        <sz val="12"/>
        <color theme="1"/>
        <rFont val="Calibri"/>
        <family val="2"/>
        <charset val="238"/>
        <scheme val="minor"/>
      </rPr>
      <t>dofin. um. zleceń, o pracę nakł"</t>
    </r>
    <r>
      <rPr>
        <sz val="12"/>
        <color theme="1"/>
        <rFont val="Calibri"/>
        <family val="2"/>
        <charset val="238"/>
        <scheme val="minor"/>
      </rPr>
      <t>.
Wszystkie dane wprowadzone w tamtym arkuszu zostaną dodane do sumarycznych wartości w tym arkuszu w części obok:
"</t>
    </r>
    <r>
      <rPr>
        <b/>
        <sz val="12"/>
        <color theme="1"/>
        <rFont val="Calibri"/>
        <family val="2"/>
        <charset val="238"/>
        <scheme val="minor"/>
      </rPr>
      <t>ŁĄCZNA WARTOŚĆ DOFINANSOWANIA W ZWIĄZKU ZE SPADKIEM OBROTÓW</t>
    </r>
    <r>
      <rPr>
        <sz val="12"/>
        <color theme="1"/>
        <rFont val="Calibri"/>
        <family val="2"/>
        <charset val="238"/>
        <scheme val="minor"/>
      </rPr>
      <t>"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</si>
  <si>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t>assd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</si>
</sst>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\ [$zł-415]_-;\-* #,##0.00\ [$zł-415]_-;_-* &quot;-&quot;??\ [$zł-415]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b/>
      <sz val="18"/>
      <color rgb="FFFF000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64">
    <xf numFmtId="0" fontId="0" fillId="0" borderId="0" xfId="0"/>
    <xf numFmtId="0" fontId="0" fillId="0" borderId="0" xfId="0" applyFill="1"/>
    <xf numFmtId="0" fontId="0" fillId="0" borderId="0" xfId="0" applyProtection="1"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9" xfId="0" applyFont="1" applyFill="1" applyBorder="1" applyAlignment="1" applyProtection="1">
      <alignment horizontal="center" vertical="center"/>
      <protection hidden="1"/>
    </xf>
    <xf numFmtId="0" fontId="0" fillId="0" borderId="0" xfId="0" applyFill="1" applyProtection="1">
      <protection hidden="1"/>
    </xf>
    <xf numFmtId="0" fontId="0" fillId="2" borderId="7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horizontal="left" vertical="center" wrapText="1"/>
      <protection hidden="1"/>
    </xf>
    <xf numFmtId="0" fontId="1" fillId="5" borderId="0" xfId="0" applyFont="1" applyFill="1" applyBorder="1" applyAlignment="1" applyProtection="1">
      <alignment horizontal="center" vertical="center" wrapText="1"/>
      <protection hidden="1"/>
    </xf>
    <xf numFmtId="0" fontId="6" fillId="2" borderId="6" xfId="0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vertical="center"/>
    </xf>
    <xf numFmtId="0" fontId="1" fillId="0" borderId="0" xfId="0" applyFont="1" applyBorder="1" applyAlignment="1" applyProtection="1">
      <alignment vertical="center"/>
      <protection hidden="1"/>
    </xf>
    <xf numFmtId="0" fontId="0" fillId="3" borderId="30" xfId="0" applyFill="1" applyBorder="1" applyAlignment="1" applyProtection="1">
      <alignment horizontal="left"/>
      <protection locked="0" hidden="1"/>
    </xf>
    <xf numFmtId="0" fontId="0" fillId="3" borderId="6" xfId="0" applyFill="1" applyBorder="1" applyAlignment="1" applyProtection="1">
      <alignment horizontal="left"/>
      <protection locked="0" hidden="1"/>
    </xf>
    <xf numFmtId="0" fontId="1" fillId="0" borderId="27" xfId="0" applyFont="1" applyBorder="1" applyAlignment="1" applyProtection="1">
      <alignment horizontal="left" vertical="center" wrapText="1"/>
      <protection hidden="1"/>
    </xf>
    <xf numFmtId="0" fontId="6" fillId="2" borderId="24" xfId="0" applyFont="1" applyFill="1" applyBorder="1" applyAlignment="1" applyProtection="1">
      <alignment horizontal="center" vertical="center"/>
      <protection hidden="1"/>
    </xf>
    <xf numFmtId="9" fontId="5" fillId="0" borderId="0" xfId="0" applyNumberFormat="1" applyFont="1" applyFill="1" applyAlignment="1" applyProtection="1">
      <alignment horizontal="right" vertical="center" wrapText="1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9" fontId="8" fillId="4" borderId="33" xfId="1" applyFont="1" applyFill="1" applyBorder="1" applyAlignment="1" applyProtection="1">
      <alignment horizontal="center" vertical="center"/>
      <protection hidden="1"/>
    </xf>
    <xf numFmtId="9" fontId="8" fillId="4" borderId="37" xfId="1" applyFont="1" applyFill="1" applyBorder="1" applyAlignment="1" applyProtection="1">
      <alignment horizontal="right" vertical="center"/>
      <protection hidden="1"/>
    </xf>
    <xf numFmtId="164" fontId="8" fillId="3" borderId="13" xfId="0" applyNumberFormat="1" applyFont="1" applyFill="1" applyBorder="1" applyAlignment="1" applyProtection="1">
      <alignment horizontal="center" vertical="center"/>
      <protection locked="0" hidden="1"/>
    </xf>
    <xf numFmtId="164" fontId="8" fillId="3" borderId="33" xfId="0" applyNumberFormat="1" applyFont="1" applyFill="1" applyBorder="1" applyAlignment="1" applyProtection="1">
      <alignment horizontal="center" vertical="center"/>
      <protection locked="0" hidden="1"/>
    </xf>
    <xf numFmtId="9" fontId="8" fillId="4" borderId="15" xfId="1" applyFont="1" applyFill="1" applyBorder="1" applyAlignment="1" applyProtection="1">
      <alignment horizontal="left" vertical="center"/>
      <protection hidden="1"/>
    </xf>
    <xf numFmtId="0" fontId="1" fillId="2" borderId="10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Fill="1"/>
    <xf numFmtId="0" fontId="10" fillId="0" borderId="0" xfId="0" applyFont="1"/>
    <xf numFmtId="0" fontId="0" fillId="2" borderId="41" xfId="0" applyFont="1" applyFill="1" applyBorder="1" applyAlignment="1" applyProtection="1">
      <alignment horizontal="center" vertical="center" wrapText="1"/>
      <protection hidden="1"/>
    </xf>
    <xf numFmtId="0" fontId="0" fillId="3" borderId="9" xfId="0" applyFill="1" applyBorder="1" applyAlignment="1" applyProtection="1">
      <alignment horizontal="left"/>
      <protection locked="0" hidden="1"/>
    </xf>
    <xf numFmtId="0" fontId="0" fillId="3" borderId="44" xfId="0" applyFill="1" applyBorder="1" applyAlignment="1" applyProtection="1">
      <alignment horizontal="center"/>
      <protection locked="0" hidden="1"/>
    </xf>
    <xf numFmtId="0" fontId="0" fillId="3" borderId="12" xfId="0" applyFill="1" applyBorder="1" applyAlignment="1" applyProtection="1">
      <alignment horizontal="center"/>
      <protection locked="0" hidden="1"/>
    </xf>
    <xf numFmtId="164" fontId="0" fillId="3" borderId="47" xfId="0" applyNumberFormat="1" applyFont="1" applyFill="1" applyBorder="1" applyAlignment="1" applyProtection="1">
      <alignment wrapText="1"/>
      <protection locked="0" hidden="1"/>
    </xf>
    <xf numFmtId="0" fontId="0" fillId="3" borderId="45" xfId="0" applyFill="1" applyBorder="1" applyAlignment="1" applyProtection="1">
      <alignment horizontal="center"/>
      <protection locked="0" hidden="1"/>
    </xf>
    <xf numFmtId="164" fontId="0" fillId="3" borderId="48" xfId="0" applyNumberFormat="1" applyFont="1" applyFill="1" applyBorder="1" applyAlignment="1" applyProtection="1">
      <alignment wrapText="1"/>
      <protection locked="0" hidden="1"/>
    </xf>
    <xf numFmtId="0" fontId="1" fillId="0" borderId="0" xfId="0" applyFont="1" applyBorder="1" applyAlignment="1" applyProtection="1">
      <alignment horizontal="left" wrapText="1"/>
      <protection hidden="1"/>
    </xf>
    <xf numFmtId="1" fontId="0" fillId="3" borderId="47" xfId="2" applyNumberFormat="1" applyFont="1" applyFill="1" applyBorder="1" applyAlignment="1" applyProtection="1">
      <alignment horizontal="center"/>
      <protection locked="0" hidden="1"/>
    </xf>
    <xf numFmtId="2" fontId="11" fillId="3" borderId="15" xfId="1" applyNumberFormat="1" applyFont="1" applyFill="1" applyBorder="1" applyAlignment="1" applyProtection="1">
      <alignment horizontal="center" vertical="center"/>
      <protection locked="0" hidden="1"/>
    </xf>
    <xf numFmtId="0" fontId="11" fillId="0" borderId="0" xfId="0" applyFont="1" applyBorder="1" applyAlignment="1" applyProtection="1">
      <alignment horizontal="left" wrapText="1"/>
      <protection hidden="1"/>
    </xf>
    <xf numFmtId="164" fontId="11" fillId="4" borderId="17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1" fontId="0" fillId="3" borderId="48" xfId="2" applyNumberFormat="1" applyFont="1" applyFill="1" applyBorder="1" applyAlignment="1" applyProtection="1">
      <alignment horizontal="center"/>
      <protection locked="0" hidden="1"/>
    </xf>
    <xf numFmtId="164" fontId="0" fillId="4" borderId="48" xfId="0" applyNumberFormat="1" applyFont="1" applyFill="1" applyBorder="1" applyAlignment="1" applyProtection="1">
      <alignment wrapText="1"/>
      <protection hidden="1"/>
    </xf>
    <xf numFmtId="164" fontId="0" fillId="4" borderId="47" xfId="0" applyNumberFormat="1" applyFont="1" applyFill="1" applyBorder="1" applyAlignment="1" applyProtection="1">
      <alignment wrapText="1"/>
      <protection hidden="1"/>
    </xf>
    <xf numFmtId="164" fontId="0" fillId="4" borderId="16" xfId="0" applyNumberFormat="1" applyFont="1" applyFill="1" applyBorder="1" applyAlignment="1" applyProtection="1">
      <alignment wrapText="1"/>
      <protection hidden="1"/>
    </xf>
    <xf numFmtId="164" fontId="11" fillId="4" borderId="10" xfId="0" applyNumberFormat="1" applyFont="1" applyFill="1" applyBorder="1" applyAlignment="1" applyProtection="1">
      <alignment vertical="center"/>
      <protection hidden="1"/>
    </xf>
    <xf numFmtId="44" fontId="0" fillId="4" borderId="53" xfId="3" applyFont="1" applyFill="1" applyBorder="1" applyAlignment="1" applyProtection="1">
      <alignment horizontal="center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0" fontId="1" fillId="2" borderId="34" xfId="0" applyFont="1" applyFill="1" applyBorder="1" applyAlignment="1" applyProtection="1">
      <alignment horizontal="center" vertical="center" wrapText="1"/>
      <protection hidden="1"/>
    </xf>
    <xf numFmtId="44" fontId="0" fillId="4" borderId="18" xfId="3" applyFont="1" applyFill="1" applyBorder="1" applyAlignment="1" applyProtection="1">
      <alignment horizontal="center"/>
      <protection hidden="1"/>
    </xf>
    <xf numFmtId="164" fontId="0" fillId="4" borderId="18" xfId="0" applyNumberFormat="1" applyFont="1" applyFill="1" applyBorder="1" applyAlignment="1" applyProtection="1">
      <alignment wrapText="1"/>
      <protection hidden="1"/>
    </xf>
    <xf numFmtId="9" fontId="11" fillId="4" borderId="36" xfId="0" applyNumberFormat="1" applyFont="1" applyFill="1" applyBorder="1" applyAlignment="1" applyProtection="1">
      <alignment horizontal="center" vertical="center" wrapText="1"/>
      <protection hidden="1"/>
    </xf>
    <xf numFmtId="9" fontId="11" fillId="4" borderId="40" xfId="1" applyFont="1" applyFill="1" applyBorder="1" applyAlignment="1" applyProtection="1">
      <alignment horizontal="center" vertical="center" wrapText="1"/>
      <protection hidden="1"/>
    </xf>
    <xf numFmtId="0" fontId="11" fillId="3" borderId="2" xfId="0" applyFont="1" applyFill="1" applyBorder="1" applyAlignment="1" applyProtection="1">
      <alignment horizontal="center" vertical="center" wrapText="1"/>
      <protection locked="0" hidden="1"/>
    </xf>
    <xf numFmtId="44" fontId="0" fillId="4" borderId="48" xfId="3" applyFont="1" applyFill="1" applyBorder="1" applyAlignment="1" applyProtection="1">
      <alignment horizontal="center"/>
      <protection hidden="1"/>
    </xf>
    <xf numFmtId="44" fontId="0" fillId="3" borderId="47" xfId="3" applyFont="1" applyFill="1" applyBorder="1" applyAlignment="1" applyProtection="1">
      <alignment wrapText="1"/>
      <protection locked="0" hidden="1"/>
    </xf>
    <xf numFmtId="164" fontId="0" fillId="4" borderId="54" xfId="0" applyNumberFormat="1" applyFont="1" applyFill="1" applyBorder="1" applyAlignment="1" applyProtection="1">
      <alignment wrapText="1"/>
      <protection hidden="1"/>
    </xf>
    <xf numFmtId="164" fontId="11" fillId="4" borderId="32" xfId="0" applyNumberFormat="1" applyFont="1" applyFill="1" applyBorder="1" applyAlignment="1" applyProtection="1">
      <alignment horizontal="right" vertical="center"/>
      <protection hidden="1"/>
    </xf>
    <xf numFmtId="0" fontId="12" fillId="0" borderId="0" xfId="0" applyFont="1"/>
    <xf numFmtId="0" fontId="12" fillId="0" borderId="0" xfId="0" applyFont="1" applyProtection="1">
      <protection hidden="1"/>
    </xf>
    <xf numFmtId="164" fontId="20" fillId="0" borderId="0" xfId="0" applyNumberFormat="1" applyFont="1" applyFill="1" applyBorder="1" applyAlignment="1" applyProtection="1">
      <alignment horizontal="center" vertical="center" wrapText="1"/>
      <protection hidden="1"/>
    </xf>
    <xf numFmtId="44" fontId="20" fillId="0" borderId="0" xfId="3" applyFont="1" applyFill="1" applyBorder="1" applyAlignment="1" applyProtection="1">
      <alignment horizontal="right" vertical="center" wrapText="1"/>
      <protection hidden="1"/>
    </xf>
    <xf numFmtId="164" fontId="20" fillId="0" borderId="0" xfId="0" applyNumberFormat="1" applyFont="1" applyFill="1" applyBorder="1" applyAlignment="1" applyProtection="1">
      <alignment horizontal="left" vertical="center" wrapText="1"/>
      <protection hidden="1"/>
    </xf>
    <xf numFmtId="164" fontId="20" fillId="0" borderId="0" xfId="0" applyNumberFormat="1" applyFont="1" applyFill="1" applyBorder="1" applyAlignment="1" applyProtection="1">
      <alignment horizontal="right" vertical="center" wrapText="1"/>
      <protection hidden="1"/>
    </xf>
    <xf numFmtId="164" fontId="20" fillId="0" borderId="0" xfId="0" applyNumberFormat="1" applyFont="1" applyFill="1" applyBorder="1" applyAlignment="1" applyProtection="1">
      <alignment vertical="center"/>
      <protection hidden="1"/>
    </xf>
    <xf numFmtId="0" fontId="12" fillId="0" borderId="0" xfId="0" applyFont="1" applyFill="1" applyProtection="1">
      <protection hidden="1"/>
    </xf>
    <xf numFmtId="0" fontId="12" fillId="0" borderId="0" xfId="0" applyFont="1" applyFill="1" applyBorder="1" applyProtection="1">
      <protection hidden="1"/>
    </xf>
    <xf numFmtId="0" fontId="19" fillId="0" borderId="0" xfId="0" applyFont="1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21" fillId="0" borderId="0" xfId="0" applyFont="1"/>
    <xf numFmtId="0" fontId="0" fillId="2" borderId="42" xfId="0" applyFont="1" applyFill="1" applyBorder="1" applyAlignment="1" applyProtection="1">
      <alignment horizontal="center" vertical="center" wrapText="1"/>
      <protection hidden="1"/>
    </xf>
    <xf numFmtId="49" fontId="0" fillId="3" borderId="43" xfId="0" applyNumberFormat="1" applyFill="1" applyBorder="1" applyAlignment="1" applyProtection="1">
      <alignment horizontal="center"/>
      <protection locked="0" hidden="1"/>
    </xf>
    <xf numFmtId="49" fontId="0" fillId="3" borderId="9" xfId="0" applyNumberFormat="1" applyFill="1" applyBorder="1" applyAlignment="1" applyProtection="1">
      <alignment horizontal="center"/>
      <protection locked="0" hidden="1"/>
    </xf>
    <xf numFmtId="44" fontId="11" fillId="4" borderId="32" xfId="3" applyFont="1" applyFill="1" applyBorder="1" applyAlignment="1" applyProtection="1">
      <alignment horizontal="left" vertical="center"/>
      <protection hidden="1"/>
    </xf>
    <xf numFmtId="164" fontId="11" fillId="4" borderId="10" xfId="0" applyNumberFormat="1" applyFont="1" applyFill="1" applyBorder="1" applyAlignment="1" applyProtection="1">
      <alignment horizontal="center" vertical="center"/>
      <protection hidden="1"/>
    </xf>
    <xf numFmtId="49" fontId="0" fillId="3" borderId="6" xfId="0" applyNumberFormat="1" applyFill="1" applyBorder="1" applyAlignment="1" applyProtection="1">
      <alignment horizontal="center"/>
      <protection locked="0" hidden="1"/>
    </xf>
    <xf numFmtId="0" fontId="12" fillId="0" borderId="0" xfId="0" applyFont="1" applyFill="1"/>
    <xf numFmtId="49" fontId="1" fillId="0" borderId="0" xfId="0" applyNumberFormat="1" applyFont="1" applyBorder="1" applyAlignment="1" applyProtection="1">
      <alignment horizontal="left" wrapText="1"/>
      <protection hidden="1"/>
    </xf>
    <xf numFmtId="49" fontId="5" fillId="0" borderId="0" xfId="0" applyNumberFormat="1" applyFont="1" applyFill="1" applyAlignment="1" applyProtection="1">
      <alignment horizontal="left" vertical="center" wrapText="1"/>
      <protection hidden="1"/>
    </xf>
    <xf numFmtId="49" fontId="1" fillId="2" borderId="9" xfId="0" applyNumberFormat="1" applyFont="1" applyFill="1" applyBorder="1" applyAlignment="1" applyProtection="1">
      <alignment horizontal="center" vertical="center"/>
      <protection hidden="1"/>
    </xf>
    <xf numFmtId="49" fontId="0" fillId="3" borderId="30" xfId="0" applyNumberFormat="1" applyFill="1" applyBorder="1" applyAlignment="1" applyProtection="1">
      <alignment horizontal="left"/>
      <protection locked="0" hidden="1"/>
    </xf>
    <xf numFmtId="49" fontId="0" fillId="3" borderId="6" xfId="0" applyNumberFormat="1" applyFill="1" applyBorder="1" applyAlignment="1" applyProtection="1">
      <alignment horizontal="left"/>
      <protection locked="0" hidden="1"/>
    </xf>
    <xf numFmtId="49" fontId="0" fillId="3" borderId="9" xfId="0" applyNumberFormat="1" applyFill="1" applyBorder="1" applyAlignment="1" applyProtection="1">
      <alignment horizontal="left"/>
      <protection locked="0" hidden="1"/>
    </xf>
    <xf numFmtId="49" fontId="0" fillId="0" borderId="0" xfId="0" applyNumberFormat="1" applyFill="1"/>
    <xf numFmtId="0" fontId="0" fillId="3" borderId="9" xfId="0" applyFill="1" applyBorder="1" applyAlignment="1" applyProtection="1">
      <alignment horizontal="center"/>
      <protection locked="0" hidden="1"/>
    </xf>
    <xf numFmtId="0" fontId="1" fillId="2" borderId="6" xfId="0" applyFont="1" applyFill="1" applyBorder="1" applyAlignment="1" applyProtection="1">
      <alignment horizontal="center" vertical="center" wrapText="1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0" fontId="1" fillId="2" borderId="25" xfId="0" applyFont="1" applyFill="1" applyBorder="1" applyAlignment="1" applyProtection="1">
      <alignment horizontal="center" vertical="center" wrapText="1"/>
      <protection hidden="1"/>
    </xf>
    <xf numFmtId="0" fontId="1" fillId="2" borderId="11" xfId="0" applyFont="1" applyFill="1" applyBorder="1" applyAlignment="1" applyProtection="1">
      <alignment horizontal="center" vertical="center" wrapText="1"/>
      <protection hidden="1"/>
    </xf>
    <xf numFmtId="0" fontId="1" fillId="2" borderId="36" xfId="0" applyFont="1" applyFill="1" applyBorder="1" applyAlignment="1" applyProtection="1">
      <alignment horizontal="center" vertical="center" wrapText="1"/>
      <protection hidden="1"/>
    </xf>
    <xf numFmtId="0" fontId="1" fillId="2" borderId="26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left"/>
      <protection hidden="1"/>
    </xf>
    <xf numFmtId="0" fontId="3" fillId="3" borderId="17" xfId="0" applyFont="1" applyFill="1" applyBorder="1" applyAlignment="1" applyProtection="1">
      <alignment horizontal="left"/>
      <protection hidden="1"/>
    </xf>
    <xf numFmtId="0" fontId="3" fillId="3" borderId="2" xfId="0" applyFont="1" applyFill="1" applyBorder="1" applyAlignment="1" applyProtection="1">
      <alignment horizontal="left"/>
      <protection hidden="1"/>
    </xf>
    <xf numFmtId="0" fontId="3" fillId="4" borderId="3" xfId="0" applyFont="1" applyFill="1" applyBorder="1" applyAlignment="1" applyProtection="1">
      <alignment horizontal="left"/>
      <protection hidden="1"/>
    </xf>
    <xf numFmtId="0" fontId="3" fillId="4" borderId="4" xfId="0" applyFont="1" applyFill="1" applyBorder="1" applyAlignment="1" applyProtection="1">
      <alignment horizontal="left"/>
      <protection hidden="1"/>
    </xf>
    <xf numFmtId="0" fontId="3" fillId="4" borderId="5" xfId="0" applyFont="1" applyFill="1" applyBorder="1" applyAlignment="1" applyProtection="1">
      <alignment horizontal="left"/>
      <protection hidden="1"/>
    </xf>
    <xf numFmtId="0" fontId="7" fillId="0" borderId="22" xfId="0" applyFont="1" applyBorder="1" applyAlignment="1" applyProtection="1">
      <alignment horizontal="left" vertical="center" wrapText="1"/>
      <protection hidden="1"/>
    </xf>
    <xf numFmtId="0" fontId="7" fillId="0" borderId="0" xfId="0" applyFont="1" applyBorder="1" applyAlignment="1" applyProtection="1">
      <alignment horizontal="left" vertical="center" wrapText="1"/>
      <protection hidden="1"/>
    </xf>
    <xf numFmtId="0" fontId="7" fillId="0" borderId="28" xfId="0" applyFont="1" applyBorder="1" applyAlignment="1" applyProtection="1">
      <alignment horizontal="left" vertical="center" wrapText="1"/>
      <protection hidden="1"/>
    </xf>
    <xf numFmtId="0" fontId="7" fillId="0" borderId="20" xfId="0" applyFont="1" applyBorder="1" applyAlignment="1" applyProtection="1">
      <alignment horizontal="left" vertical="center" wrapText="1"/>
      <protection hidden="1"/>
    </xf>
    <xf numFmtId="0" fontId="7" fillId="0" borderId="23" xfId="0" applyFont="1" applyBorder="1" applyAlignment="1" applyProtection="1">
      <alignment horizontal="left" vertical="center" wrapText="1"/>
      <protection hidden="1"/>
    </xf>
    <xf numFmtId="0" fontId="7" fillId="0" borderId="29" xfId="0" applyFont="1" applyBorder="1" applyAlignment="1" applyProtection="1">
      <alignment horizontal="left" vertical="center" wrapText="1"/>
      <protection hidden="1"/>
    </xf>
    <xf numFmtId="0" fontId="7" fillId="0" borderId="19" xfId="0" applyFont="1" applyBorder="1" applyAlignment="1" applyProtection="1">
      <alignment vertical="center" wrapText="1"/>
      <protection hidden="1"/>
    </xf>
    <xf numFmtId="0" fontId="7" fillId="0" borderId="27" xfId="0" applyFont="1" applyBorder="1" applyAlignment="1" applyProtection="1">
      <alignment vertical="center" wrapText="1"/>
      <protection hidden="1"/>
    </xf>
    <xf numFmtId="0" fontId="7" fillId="0" borderId="21" xfId="0" applyFont="1" applyBorder="1" applyAlignment="1" applyProtection="1">
      <alignment vertical="center" wrapText="1"/>
      <protection hidden="1"/>
    </xf>
    <xf numFmtId="0" fontId="1" fillId="2" borderId="38" xfId="0" applyFont="1" applyFill="1" applyBorder="1" applyAlignment="1" applyProtection="1">
      <alignment horizontal="center" vertical="center" wrapText="1"/>
      <protection hidden="1"/>
    </xf>
    <xf numFmtId="0" fontId="1" fillId="2" borderId="39" xfId="0" applyFont="1" applyFill="1" applyBorder="1" applyAlignment="1" applyProtection="1">
      <alignment horizontal="center" vertical="center" wrapText="1"/>
      <protection hidden="1"/>
    </xf>
    <xf numFmtId="0" fontId="1" fillId="2" borderId="40" xfId="0" applyFont="1" applyFill="1" applyBorder="1" applyAlignment="1" applyProtection="1">
      <alignment horizontal="center" vertical="center" wrapText="1"/>
      <protection hidden="1"/>
    </xf>
    <xf numFmtId="0" fontId="1" fillId="2" borderId="5" xfId="0" applyFont="1" applyFill="1" applyBorder="1" applyAlignment="1" applyProtection="1">
      <alignment horizontal="center" vertical="center" wrapText="1"/>
      <protection hidden="1"/>
    </xf>
    <xf numFmtId="0" fontId="1" fillId="2" borderId="16" xfId="0" applyFont="1" applyFill="1" applyBorder="1" applyAlignment="1" applyProtection="1">
      <alignment horizontal="center" vertical="center" wrapText="1"/>
      <protection hidden="1"/>
    </xf>
    <xf numFmtId="0" fontId="1" fillId="2" borderId="18" xfId="0" applyFont="1" applyFill="1" applyBorder="1" applyAlignment="1" applyProtection="1">
      <alignment horizontal="center" vertical="center" wrapText="1"/>
      <protection hidden="1"/>
    </xf>
    <xf numFmtId="0" fontId="18" fillId="0" borderId="14" xfId="0" applyFont="1" applyFill="1" applyBorder="1" applyAlignment="1" applyProtection="1">
      <alignment horizontal="center" vertical="center"/>
      <protection hidden="1"/>
    </xf>
    <xf numFmtId="0" fontId="1" fillId="2" borderId="50" xfId="0" applyFont="1" applyFill="1" applyBorder="1" applyAlignment="1" applyProtection="1">
      <alignment horizontal="center" vertical="center"/>
      <protection hidden="1"/>
    </xf>
    <xf numFmtId="0" fontId="1" fillId="2" borderId="51" xfId="0" applyFont="1" applyFill="1" applyBorder="1" applyAlignment="1" applyProtection="1">
      <alignment horizontal="center" vertical="center"/>
      <protection hidden="1"/>
    </xf>
    <xf numFmtId="0" fontId="1" fillId="2" borderId="52" xfId="0" applyFont="1" applyFill="1" applyBorder="1" applyAlignment="1" applyProtection="1">
      <alignment horizontal="center" vertical="center"/>
      <protection hidden="1"/>
    </xf>
    <xf numFmtId="0" fontId="11" fillId="2" borderId="25" xfId="0" applyFont="1" applyFill="1" applyBorder="1" applyAlignment="1" applyProtection="1">
      <alignment horizontal="left" vertical="center" wrapText="1"/>
      <protection hidden="1"/>
    </xf>
    <xf numFmtId="0" fontId="11" fillId="2" borderId="11" xfId="0" applyFont="1" applyFill="1" applyBorder="1" applyAlignment="1" applyProtection="1">
      <alignment horizontal="left" vertical="center" wrapText="1"/>
      <protection hidden="1"/>
    </xf>
    <xf numFmtId="0" fontId="11" fillId="6" borderId="1" xfId="0" applyFont="1" applyFill="1" applyBorder="1" applyAlignment="1" applyProtection="1">
      <alignment horizontal="center" vertical="center" wrapText="1"/>
      <protection hidden="1"/>
    </xf>
    <xf numFmtId="0" fontId="11" fillId="6" borderId="17" xfId="0" applyFont="1" applyFill="1" applyBorder="1" applyAlignment="1" applyProtection="1">
      <alignment horizontal="center" vertical="center" wrapText="1"/>
      <protection hidden="1"/>
    </xf>
    <xf numFmtId="0" fontId="11" fillId="6" borderId="2" xfId="0" applyFont="1" applyFill="1" applyBorder="1" applyAlignment="1" applyProtection="1">
      <alignment horizontal="center" vertical="center" wrapText="1"/>
      <protection hidden="1"/>
    </xf>
    <xf numFmtId="0" fontId="11" fillId="6" borderId="55" xfId="0" applyFont="1" applyFill="1" applyBorder="1" applyAlignment="1" applyProtection="1">
      <alignment horizontal="center" vertical="center" wrapText="1"/>
      <protection hidden="1"/>
    </xf>
    <xf numFmtId="0" fontId="11" fillId="6" borderId="0" xfId="0" applyFont="1" applyFill="1" applyBorder="1" applyAlignment="1" applyProtection="1">
      <alignment horizontal="center" vertical="center" wrapText="1"/>
      <protection hidden="1"/>
    </xf>
    <xf numFmtId="0" fontId="11" fillId="6" borderId="56" xfId="0" applyFont="1" applyFill="1" applyBorder="1" applyAlignment="1" applyProtection="1">
      <alignment horizontal="center" vertical="center" wrapText="1"/>
      <protection hidden="1"/>
    </xf>
    <xf numFmtId="0" fontId="11" fillId="6" borderId="3" xfId="0" applyFont="1" applyFill="1" applyBorder="1" applyAlignment="1" applyProtection="1">
      <alignment horizontal="center" vertical="center" wrapText="1"/>
      <protection hidden="1"/>
    </xf>
    <xf numFmtId="0" fontId="11" fillId="6" borderId="4" xfId="0" applyFont="1" applyFill="1" applyBorder="1" applyAlignment="1" applyProtection="1">
      <alignment horizontal="center" vertical="center" wrapText="1"/>
      <protection hidden="1"/>
    </xf>
    <xf numFmtId="0" fontId="11" fillId="6" borderId="5" xfId="0" applyFont="1" applyFill="1" applyBorder="1" applyAlignment="1" applyProtection="1">
      <alignment horizontal="center" vertical="center" wrapText="1"/>
      <protection hidden="1"/>
    </xf>
    <xf numFmtId="0" fontId="11" fillId="2" borderId="35" xfId="0" applyFont="1" applyFill="1" applyBorder="1" applyAlignment="1" applyProtection="1">
      <alignment horizontal="right" vertical="center" wrapText="1"/>
      <protection hidden="1"/>
    </xf>
    <xf numFmtId="0" fontId="11" fillId="2" borderId="31" xfId="0" applyFont="1" applyFill="1" applyBorder="1" applyAlignment="1" applyProtection="1">
      <alignment horizontal="right" vertical="center" wrapText="1"/>
      <protection hidden="1"/>
    </xf>
    <xf numFmtId="0" fontId="11" fillId="2" borderId="24" xfId="0" applyFont="1" applyFill="1" applyBorder="1" applyAlignment="1" applyProtection="1">
      <alignment horizontal="right" vertical="center" wrapText="1"/>
      <protection hidden="1"/>
    </xf>
    <xf numFmtId="0" fontId="11" fillId="2" borderId="6" xfId="0" applyFont="1" applyFill="1" applyBorder="1" applyAlignment="1" applyProtection="1">
      <alignment horizontal="right" vertical="center" wrapText="1"/>
      <protection hidden="1"/>
    </xf>
    <xf numFmtId="0" fontId="11" fillId="2" borderId="49" xfId="0" applyFont="1" applyFill="1" applyBorder="1" applyAlignment="1" applyProtection="1">
      <alignment horizontal="left" vertical="center" wrapText="1"/>
      <protection hidden="1"/>
    </xf>
    <xf numFmtId="0" fontId="11" fillId="2" borderId="46" xfId="0" applyFont="1" applyFill="1" applyBorder="1" applyAlignment="1" applyProtection="1">
      <alignment horizontal="left" vertical="center" wrapText="1"/>
      <protection hidden="1"/>
    </xf>
    <xf numFmtId="0" fontId="11" fillId="2" borderId="41" xfId="0" applyFont="1" applyFill="1" applyBorder="1" applyAlignment="1" applyProtection="1">
      <alignment horizontal="right" vertical="center" wrapText="1"/>
      <protection hidden="1"/>
    </xf>
    <xf numFmtId="0" fontId="11" fillId="2" borderId="42" xfId="0" applyFont="1" applyFill="1" applyBorder="1" applyAlignment="1" applyProtection="1">
      <alignment horizontal="right" vertical="center" wrapText="1"/>
      <protection hidden="1"/>
    </xf>
    <xf numFmtId="0" fontId="11" fillId="2" borderId="8" xfId="0" applyFont="1" applyFill="1" applyBorder="1" applyAlignment="1" applyProtection="1">
      <alignment horizontal="right" vertical="center" wrapText="1"/>
      <protection hidden="1"/>
    </xf>
    <xf numFmtId="0" fontId="11" fillId="2" borderId="9" xfId="0" applyFont="1" applyFill="1" applyBorder="1" applyAlignment="1" applyProtection="1">
      <alignment horizontal="right" vertical="center" wrapText="1"/>
      <protection hidden="1"/>
    </xf>
    <xf numFmtId="0" fontId="11" fillId="2" borderId="13" xfId="0" applyFont="1" applyFill="1" applyBorder="1" applyAlignment="1" applyProtection="1">
      <alignment vertical="center" wrapText="1"/>
      <protection hidden="1"/>
    </xf>
    <xf numFmtId="0" fontId="11" fillId="2" borderId="14" xfId="0" applyFont="1" applyFill="1" applyBorder="1" applyAlignment="1" applyProtection="1">
      <alignment vertical="center" wrapText="1"/>
      <protection hidden="1"/>
    </xf>
    <xf numFmtId="0" fontId="11" fillId="2" borderId="17" xfId="0" applyFont="1" applyFill="1" applyBorder="1" applyAlignment="1" applyProtection="1">
      <alignment vertical="center" wrapText="1"/>
      <protection hidden="1"/>
    </xf>
    <xf numFmtId="0" fontId="11" fillId="2" borderId="50" xfId="0" applyFont="1" applyFill="1" applyBorder="1" applyAlignment="1" applyProtection="1">
      <alignment horizontal="right" vertical="center" wrapText="1"/>
      <protection hidden="1"/>
    </xf>
    <xf numFmtId="0" fontId="11" fillId="2" borderId="51" xfId="0" applyFont="1" applyFill="1" applyBorder="1" applyAlignment="1" applyProtection="1">
      <alignment horizontal="right" vertical="center" wrapText="1"/>
      <protection hidden="1"/>
    </xf>
    <xf numFmtId="0" fontId="11" fillId="2" borderId="52" xfId="0" applyFont="1" applyFill="1" applyBorder="1" applyAlignment="1" applyProtection="1">
      <alignment horizontal="right" vertical="center" wrapText="1"/>
      <protection hidden="1"/>
    </xf>
    <xf numFmtId="0" fontId="3" fillId="4" borderId="3" xfId="0" applyFont="1" applyFill="1" applyBorder="1" applyAlignment="1" applyProtection="1">
      <protection hidden="1"/>
    </xf>
    <xf numFmtId="0" fontId="3" fillId="4" borderId="4" xfId="0" applyFont="1" applyFill="1" applyBorder="1" applyAlignment="1" applyProtection="1">
      <protection hidden="1"/>
    </xf>
    <xf numFmtId="0" fontId="3" fillId="4" borderId="5" xfId="0" applyFont="1" applyFill="1" applyBorder="1" applyAlignment="1" applyProtection="1">
      <protection hidden="1"/>
    </xf>
    <xf numFmtId="0" fontId="1" fillId="0" borderId="13" xfId="0" applyFont="1" applyBorder="1" applyAlignment="1" applyProtection="1">
      <alignment horizontal="left" wrapText="1"/>
      <protection hidden="1"/>
    </xf>
    <xf numFmtId="0" fontId="1" fillId="0" borderId="14" xfId="0" applyFont="1" applyBorder="1" applyAlignment="1" applyProtection="1">
      <alignment horizontal="left" wrapText="1"/>
      <protection hidden="1"/>
    </xf>
    <xf numFmtId="0" fontId="1" fillId="0" borderId="15" xfId="0" applyFont="1" applyBorder="1" applyAlignment="1" applyProtection="1">
      <alignment horizontal="left" wrapText="1"/>
      <protection hidden="1"/>
    </xf>
    <xf numFmtId="0" fontId="11" fillId="2" borderId="1" xfId="0" applyFont="1" applyFill="1" applyBorder="1" applyAlignment="1" applyProtection="1">
      <alignment horizontal="right" vertical="center" wrapText="1"/>
      <protection hidden="1"/>
    </xf>
    <xf numFmtId="0" fontId="11" fillId="2" borderId="17" xfId="0" applyFont="1" applyFill="1" applyBorder="1" applyAlignment="1" applyProtection="1">
      <alignment horizontal="right" vertical="center" wrapText="1"/>
      <protection hidden="1"/>
    </xf>
    <xf numFmtId="0" fontId="11" fillId="2" borderId="2" xfId="0" applyFont="1" applyFill="1" applyBorder="1" applyAlignment="1" applyProtection="1">
      <alignment horizontal="right" vertical="center" wrapText="1"/>
      <protection hidden="1"/>
    </xf>
    <xf numFmtId="0" fontId="11" fillId="0" borderId="0" xfId="0" applyFont="1" applyFill="1" applyBorder="1" applyAlignment="1" applyProtection="1">
      <alignment horizontal="right" vertical="center" wrapText="1"/>
      <protection hidden="1"/>
    </xf>
    <xf numFmtId="0" fontId="18" fillId="0" borderId="4" xfId="0" applyFont="1" applyFill="1" applyBorder="1" applyAlignment="1" applyProtection="1">
      <alignment horizontal="center"/>
      <protection hidden="1"/>
    </xf>
    <xf numFmtId="0" fontId="21" fillId="0" borderId="0" xfId="0" applyFont="1" applyFill="1"/>
    <xf numFmtId="0" fontId="21" fillId="0" borderId="0" xfId="0" applyFont="1" applyAlignment="1" applyProtection="1">
      <alignment horizontal="left" wrapText="1"/>
      <protection hidden="1"/>
    </xf>
    <xf numFmtId="9" fontId="21" fillId="0" borderId="0" xfId="0" applyNumberFormat="1" applyFont="1" applyProtection="1"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right" wrapText="1"/>
      <protection hidden="1"/>
    </xf>
    <xf numFmtId="9" fontId="21" fillId="0" borderId="0" xfId="0" applyNumberFormat="1" applyFont="1" applyAlignment="1" applyProtection="1">
      <alignment horizontal="right"/>
      <protection hidden="1"/>
    </xf>
    <xf numFmtId="0" fontId="21" fillId="0" borderId="0" xfId="0" applyFont="1" applyAlignment="1" applyProtection="1">
      <alignment horizontal="right"/>
      <protection hidden="1"/>
    </xf>
  </cellXfs>
  <cellStyles count="4">
    <cellStyle name="Dziesiętny" xfId="2" builtinId="3"/>
    <cellStyle name="Normalny" xfId="0" builtinId="0"/>
    <cellStyle name="Procentowy" xfId="1" builtinId="5"/>
    <cellStyle name="Walutowy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O12"/>
  <sheetViews>
    <sheetView showGridLines="0" zoomScaleNormal="100" workbookViewId="0">
      <selection activeCell="B11" sqref="B11"/>
    </sheetView>
  </sheetViews>
  <sheetFormatPr defaultRowHeight="14.4" x14ac:dyDescent="0.3"/>
  <cols>
    <col min="1" max="1" width="3" customWidth="1"/>
    <col min="2" max="2" width="46.5546875" customWidth="1"/>
    <col min="3" max="3" width="46.33203125" customWidth="1"/>
    <col min="4" max="4" width="26.44140625" customWidth="1"/>
    <col min="5" max="5" width="30.5546875" customWidth="1"/>
    <col min="6" max="6" width="13" customWidth="1"/>
  </cols>
  <sheetData>
    <row r="1" spans="1:15" ht="25.5" customHeight="1" x14ac:dyDescent="0.55000000000000004">
      <c r="B1" s="94" t="s">
        <v>3</v>
      </c>
      <c r="C1" s="95"/>
      <c r="D1" s="95"/>
      <c r="E1" s="95"/>
      <c r="F1" s="96"/>
    </row>
    <row r="2" spans="1:15" ht="25.5" customHeight="1" thickBot="1" x14ac:dyDescent="0.6">
      <c r="B2" s="97" t="s">
        <v>4</v>
      </c>
      <c r="C2" s="98"/>
      <c r="D2" s="98"/>
      <c r="E2" s="98"/>
      <c r="F2" s="99"/>
    </row>
    <row r="3" spans="1:15" ht="8.25" customHeight="1" thickBot="1" x14ac:dyDescent="0.35">
      <c r="B3" s="2"/>
      <c r="C3" s="2"/>
      <c r="D3" s="2"/>
      <c r="E3" s="2"/>
      <c r="F3" s="2"/>
      <c r="G3" s="2"/>
      <c r="H3" s="2"/>
      <c r="I3" s="2"/>
      <c r="J3" s="2"/>
      <c r="K3" s="2"/>
    </row>
    <row r="4" spans="1:15" s="12" customFormat="1" ht="36.6" customHeight="1" thickTop="1" x14ac:dyDescent="0.3">
      <c r="B4" s="106" t="s">
        <v>39</v>
      </c>
      <c r="C4" s="107"/>
      <c r="D4" s="107"/>
      <c r="E4" s="107"/>
      <c r="F4" s="108"/>
      <c r="G4" s="13"/>
    </row>
    <row r="5" spans="1:15" ht="40.5" customHeight="1" x14ac:dyDescent="0.3">
      <c r="B5" s="100" t="s">
        <v>8</v>
      </c>
      <c r="C5" s="101"/>
      <c r="D5" s="101"/>
      <c r="E5" s="101"/>
      <c r="F5" s="102"/>
      <c r="G5" s="9"/>
    </row>
    <row r="6" spans="1:15" ht="106.2" customHeight="1" thickBot="1" x14ac:dyDescent="0.35">
      <c r="A6" s="9"/>
      <c r="B6" s="103" t="s">
        <v>10</v>
      </c>
      <c r="C6" s="104"/>
      <c r="D6" s="104"/>
      <c r="E6" s="104"/>
      <c r="F6" s="105"/>
      <c r="G6" s="9"/>
    </row>
    <row r="7" spans="1:15" ht="9" customHeight="1" thickTop="1" thickBot="1" x14ac:dyDescent="0.35">
      <c r="A7" s="9"/>
      <c r="B7" s="16"/>
      <c r="C7" s="9"/>
      <c r="D7" s="9"/>
      <c r="E7" s="9"/>
      <c r="F7" s="9"/>
      <c r="G7" s="9"/>
    </row>
    <row r="8" spans="1:15" ht="51" customHeight="1" x14ac:dyDescent="0.3">
      <c r="A8" s="8"/>
      <c r="B8" s="90" t="s">
        <v>5</v>
      </c>
      <c r="C8" s="91"/>
      <c r="D8" s="91"/>
      <c r="E8" s="92"/>
      <c r="F8" s="93"/>
      <c r="G8" s="2"/>
    </row>
    <row r="9" spans="1:15" ht="23.25" customHeight="1" x14ac:dyDescent="0.3">
      <c r="B9" s="17">
        <v>2019</v>
      </c>
      <c r="C9" s="11">
        <v>2020</v>
      </c>
      <c r="D9" s="88" t="s">
        <v>41</v>
      </c>
      <c r="E9" s="109" t="s">
        <v>40</v>
      </c>
      <c r="F9" s="110"/>
      <c r="G9" s="2"/>
      <c r="M9" s="2"/>
      <c r="N9" s="2"/>
      <c r="O9" s="2"/>
    </row>
    <row r="10" spans="1:15" ht="71.25" customHeight="1" thickBot="1" x14ac:dyDescent="0.35">
      <c r="A10" s="10"/>
      <c r="B10" s="3" t="s">
        <v>7</v>
      </c>
      <c r="C10" s="19" t="s">
        <v>6</v>
      </c>
      <c r="D10" s="89"/>
      <c r="E10" s="111"/>
      <c r="F10" s="112"/>
    </row>
    <row r="11" spans="1:15" ht="30" customHeight="1" thickBot="1" x14ac:dyDescent="0.35">
      <c r="A11" s="10"/>
      <c r="B11" s="22"/>
      <c r="C11" s="23"/>
      <c r="D11" s="20">
        <f>IFERROR((C11-B11)/B11,0)</f>
        <v>0</v>
      </c>
      <c r="E11" s="21" t="str">
        <f>IF(D11&gt;-0.3,"nie podlega dofinansowaniu","co najmniej")</f>
        <v>nie podlega dofinansowaniu</v>
      </c>
      <c r="F11" s="24" t="str">
        <f>IF(D11&lt;=-0.5,IF(D11&lt;=-0.8,0.8,0.5),IF(D11&gt;-0.3,"",0.3))</f>
        <v/>
      </c>
    </row>
    <row r="12" spans="1:15" ht="12.75" customHeight="1" x14ac:dyDescent="0.3">
      <c r="A12" s="10"/>
    </row>
  </sheetData>
  <sheetProtection algorithmName="SHA-512" hashValue="pJjKY6UptFVeJgDx+zJuTyEiM6wwmlxJp42/WCikKc1Odgz+bZaEU4j2wJKab4JNPF/7+PXUFqM+5iOSjnU6HQ==" saltValue="Cjpr1cSGOtGRfRCCIr6FwA==" spinCount="100000" sheet="1" objects="1" scenarios="1" formatCells="0" formatColumns="0" formatRows="0" insertColumns="0" insertRows="0" insertHyperlinks="0" deleteColumns="0" deleteRows="0" sort="0" autoFilter="0" pivotTables="0"/>
  <mergeCells count="8">
    <mergeCell ref="D9:D10"/>
    <mergeCell ref="B8:F8"/>
    <mergeCell ref="B1:F1"/>
    <mergeCell ref="B2:F2"/>
    <mergeCell ref="B5:F5"/>
    <mergeCell ref="B6:F6"/>
    <mergeCell ref="B4:F4"/>
    <mergeCell ref="E9:F10"/>
  </mergeCells>
  <dataValidations count="1">
    <dataValidation type="decimal" operator="greaterThanOrEqual" allowBlank="1" showInputMessage="1" showErrorMessage="1" errorTitle="Błąd" error="Obrót nie może być ujemny" sqref="C11">
      <formula1>0</formula1>
    </dataValidation>
  </dataValidations>
  <pageMargins left="0.7" right="0.7" top="0.75" bottom="0.75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2">
    <pageSetUpPr fitToPage="1"/>
  </sheetPr>
  <dimension ref="A1:AJ260"/>
  <sheetViews>
    <sheetView showGridLines="0" tabSelected="1" zoomScale="70" zoomScaleNormal="70" workbookViewId="0">
      <pane ySplit="11" topLeftCell="A12" activePane="bottomLeft" state="frozen"/>
      <selection pane="bottomLeft" activeCell="F5" sqref="F5"/>
    </sheetView>
  </sheetViews>
  <sheetFormatPr defaultRowHeight="14.4" x14ac:dyDescent="0.3"/>
  <cols>
    <col min="1" max="1" width="7.109375" style="1" customWidth="1"/>
    <col min="2" max="2" width="15" style="86" customWidth="1"/>
    <col min="3" max="3" width="29" style="86" customWidth="1"/>
    <col min="4" max="4" width="18.6640625" style="1" customWidth="1"/>
    <col min="5" max="5" width="33.88671875" style="1" customWidth="1"/>
    <col min="6" max="6" width="33" style="1" customWidth="1"/>
    <col min="7" max="7" width="14.44140625" style="1" customWidth="1"/>
    <col min="8" max="8" width="14.33203125" style="1" customWidth="1"/>
    <col min="9" max="9" width="14" style="1" customWidth="1"/>
    <col min="10" max="10" width="18.109375" style="1" customWidth="1"/>
    <col min="11" max="11" width="23.109375" style="1" customWidth="1"/>
    <col min="12" max="12" width="29.33203125" style="1" customWidth="1"/>
    <col min="13" max="13" width="25.5546875" style="1" customWidth="1"/>
    <col min="14" max="14" width="26.44140625" style="1" customWidth="1"/>
    <col min="15" max="255" width="8.88671875" style="1"/>
    <col min="256" max="265" width="16.5546875" style="1" customWidth="1"/>
    <col min="266" max="511" width="8.88671875" style="1"/>
    <col min="512" max="521" width="16.5546875" style="1" customWidth="1"/>
    <col min="522" max="767" width="8.88671875" style="1"/>
    <col min="768" max="777" width="16.5546875" style="1" customWidth="1"/>
    <col min="778" max="1023" width="8.88671875" style="1"/>
    <col min="1024" max="1033" width="16.5546875" style="1" customWidth="1"/>
    <col min="1034" max="1279" width="8.88671875" style="1"/>
    <col min="1280" max="1289" width="16.5546875" style="1" customWidth="1"/>
    <col min="1290" max="1535" width="8.88671875" style="1"/>
    <col min="1536" max="1545" width="16.5546875" style="1" customWidth="1"/>
    <col min="1546" max="1791" width="8.88671875" style="1"/>
    <col min="1792" max="1801" width="16.5546875" style="1" customWidth="1"/>
    <col min="1802" max="2047" width="8.88671875" style="1"/>
    <col min="2048" max="2057" width="16.5546875" style="1" customWidth="1"/>
    <col min="2058" max="2303" width="8.88671875" style="1"/>
    <col min="2304" max="2313" width="16.5546875" style="1" customWidth="1"/>
    <col min="2314" max="2559" width="8.88671875" style="1"/>
    <col min="2560" max="2569" width="16.5546875" style="1" customWidth="1"/>
    <col min="2570" max="2815" width="8.88671875" style="1"/>
    <col min="2816" max="2825" width="16.5546875" style="1" customWidth="1"/>
    <col min="2826" max="3071" width="8.88671875" style="1"/>
    <col min="3072" max="3081" width="16.5546875" style="1" customWidth="1"/>
    <col min="3082" max="3327" width="8.88671875" style="1"/>
    <col min="3328" max="3337" width="16.5546875" style="1" customWidth="1"/>
    <col min="3338" max="3583" width="8.88671875" style="1"/>
    <col min="3584" max="3593" width="16.5546875" style="1" customWidth="1"/>
    <col min="3594" max="3839" width="8.88671875" style="1"/>
    <col min="3840" max="3849" width="16.5546875" style="1" customWidth="1"/>
    <col min="3850" max="4095" width="8.88671875" style="1"/>
    <col min="4096" max="4105" width="16.5546875" style="1" customWidth="1"/>
    <col min="4106" max="4351" width="8.88671875" style="1"/>
    <col min="4352" max="4361" width="16.5546875" style="1" customWidth="1"/>
    <col min="4362" max="4607" width="8.88671875" style="1"/>
    <col min="4608" max="4617" width="16.5546875" style="1" customWidth="1"/>
    <col min="4618" max="4863" width="8.88671875" style="1"/>
    <col min="4864" max="4873" width="16.5546875" style="1" customWidth="1"/>
    <col min="4874" max="5119" width="8.88671875" style="1"/>
    <col min="5120" max="5129" width="16.5546875" style="1" customWidth="1"/>
    <col min="5130" max="5375" width="8.88671875" style="1"/>
    <col min="5376" max="5385" width="16.5546875" style="1" customWidth="1"/>
    <col min="5386" max="5631" width="8.88671875" style="1"/>
    <col min="5632" max="5641" width="16.5546875" style="1" customWidth="1"/>
    <col min="5642" max="5887" width="8.88671875" style="1"/>
    <col min="5888" max="5897" width="16.5546875" style="1" customWidth="1"/>
    <col min="5898" max="6143" width="8.88671875" style="1"/>
    <col min="6144" max="6153" width="16.5546875" style="1" customWidth="1"/>
    <col min="6154" max="6399" width="8.88671875" style="1"/>
    <col min="6400" max="6409" width="16.5546875" style="1" customWidth="1"/>
    <col min="6410" max="6655" width="8.88671875" style="1"/>
    <col min="6656" max="6665" width="16.5546875" style="1" customWidth="1"/>
    <col min="6666" max="6911" width="8.88671875" style="1"/>
    <col min="6912" max="6921" width="16.5546875" style="1" customWidth="1"/>
    <col min="6922" max="7167" width="8.88671875" style="1"/>
    <col min="7168" max="7177" width="16.5546875" style="1" customWidth="1"/>
    <col min="7178" max="7423" width="8.88671875" style="1"/>
    <col min="7424" max="7433" width="16.5546875" style="1" customWidth="1"/>
    <col min="7434" max="7679" width="8.88671875" style="1"/>
    <col min="7680" max="7689" width="16.5546875" style="1" customWidth="1"/>
    <col min="7690" max="7935" width="8.88671875" style="1"/>
    <col min="7936" max="7945" width="16.5546875" style="1" customWidth="1"/>
    <col min="7946" max="8191" width="8.88671875" style="1"/>
    <col min="8192" max="8201" width="16.5546875" style="1" customWidth="1"/>
    <col min="8202" max="8447" width="8.88671875" style="1"/>
    <col min="8448" max="8457" width="16.5546875" style="1" customWidth="1"/>
    <col min="8458" max="8703" width="8.88671875" style="1"/>
    <col min="8704" max="8713" width="16.5546875" style="1" customWidth="1"/>
    <col min="8714" max="8959" width="8.88671875" style="1"/>
    <col min="8960" max="8969" width="16.5546875" style="1" customWidth="1"/>
    <col min="8970" max="9215" width="8.88671875" style="1"/>
    <col min="9216" max="9225" width="16.5546875" style="1" customWidth="1"/>
    <col min="9226" max="9471" width="8.88671875" style="1"/>
    <col min="9472" max="9481" width="16.5546875" style="1" customWidth="1"/>
    <col min="9482" max="9727" width="8.88671875" style="1"/>
    <col min="9728" max="9737" width="16.5546875" style="1" customWidth="1"/>
    <col min="9738" max="9983" width="8.88671875" style="1"/>
    <col min="9984" max="9993" width="16.5546875" style="1" customWidth="1"/>
    <col min="9994" max="10239" width="8.88671875" style="1"/>
    <col min="10240" max="10249" width="16.5546875" style="1" customWidth="1"/>
    <col min="10250" max="10495" width="8.88671875" style="1"/>
    <col min="10496" max="10505" width="16.5546875" style="1" customWidth="1"/>
    <col min="10506" max="10751" width="8.88671875" style="1"/>
    <col min="10752" max="10761" width="16.5546875" style="1" customWidth="1"/>
    <col min="10762" max="11007" width="8.88671875" style="1"/>
    <col min="11008" max="11017" width="16.5546875" style="1" customWidth="1"/>
    <col min="11018" max="11263" width="8.88671875" style="1"/>
    <col min="11264" max="11273" width="16.5546875" style="1" customWidth="1"/>
    <col min="11274" max="11519" width="8.88671875" style="1"/>
    <col min="11520" max="11529" width="16.5546875" style="1" customWidth="1"/>
    <col min="11530" max="11775" width="8.88671875" style="1"/>
    <col min="11776" max="11785" width="16.5546875" style="1" customWidth="1"/>
    <col min="11786" max="12031" width="8.88671875" style="1"/>
    <col min="12032" max="12041" width="16.5546875" style="1" customWidth="1"/>
    <col min="12042" max="12287" width="8.88671875" style="1"/>
    <col min="12288" max="12297" width="16.5546875" style="1" customWidth="1"/>
    <col min="12298" max="12543" width="8.88671875" style="1"/>
    <col min="12544" max="12553" width="16.5546875" style="1" customWidth="1"/>
    <col min="12554" max="12799" width="8.88671875" style="1"/>
    <col min="12800" max="12809" width="16.5546875" style="1" customWidth="1"/>
    <col min="12810" max="13055" width="8.88671875" style="1"/>
    <col min="13056" max="13065" width="16.5546875" style="1" customWidth="1"/>
    <col min="13066" max="13311" width="8.88671875" style="1"/>
    <col min="13312" max="13321" width="16.5546875" style="1" customWidth="1"/>
    <col min="13322" max="13567" width="8.88671875" style="1"/>
    <col min="13568" max="13577" width="16.5546875" style="1" customWidth="1"/>
    <col min="13578" max="13823" width="8.88671875" style="1"/>
    <col min="13824" max="13833" width="16.5546875" style="1" customWidth="1"/>
    <col min="13834" max="14079" width="8.88671875" style="1"/>
    <col min="14080" max="14089" width="16.5546875" style="1" customWidth="1"/>
    <col min="14090" max="14335" width="8.88671875" style="1"/>
    <col min="14336" max="14345" width="16.5546875" style="1" customWidth="1"/>
    <col min="14346" max="14591" width="8.88671875" style="1"/>
    <col min="14592" max="14601" width="16.5546875" style="1" customWidth="1"/>
    <col min="14602" max="14847" width="8.88671875" style="1"/>
    <col min="14848" max="14857" width="16.5546875" style="1" customWidth="1"/>
    <col min="14858" max="15103" width="8.88671875" style="1"/>
    <col min="15104" max="15113" width="16.5546875" style="1" customWidth="1"/>
    <col min="15114" max="15359" width="8.88671875" style="1"/>
    <col min="15360" max="15369" width="16.5546875" style="1" customWidth="1"/>
    <col min="15370" max="15615" width="8.88671875" style="1"/>
    <col min="15616" max="15625" width="16.5546875" style="1" customWidth="1"/>
    <col min="15626" max="15871" width="8.88671875" style="1"/>
    <col min="15872" max="15881" width="16.5546875" style="1" customWidth="1"/>
    <col min="15882" max="16127" width="8.88671875" style="1"/>
    <col min="16128" max="16137" width="16.5546875" style="1" customWidth="1"/>
    <col min="16138" max="16367" width="8.88671875" style="1"/>
    <col min="16368" max="16374" width="8.88671875" style="1" customWidth="1"/>
    <col min="16375" max="16384" width="8.88671875" style="1"/>
  </cols>
  <sheetData>
    <row r="1" spans="1:36" customFormat="1" ht="28.8" x14ac:dyDescent="0.55000000000000004">
      <c r="A1" s="94" t="s">
        <v>3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6"/>
    </row>
    <row r="2" spans="1:36" customFormat="1" ht="29.4" thickBot="1" x14ac:dyDescent="0.6">
      <c r="A2" s="146" t="s">
        <v>4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8"/>
    </row>
    <row r="3" spans="1:36" customFormat="1" ht="30" customHeight="1" thickBot="1" x14ac:dyDescent="0.55000000000000004">
      <c r="A3" s="149" t="s">
        <v>9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1"/>
      <c r="O3" s="72"/>
      <c r="P3" s="157"/>
      <c r="Q3" s="157"/>
      <c r="R3" s="157"/>
      <c r="S3" s="157"/>
      <c r="T3" s="157"/>
      <c r="U3" s="72"/>
      <c r="V3" s="72"/>
      <c r="W3" s="72"/>
      <c r="X3" s="72"/>
      <c r="Y3" s="72"/>
      <c r="Z3" s="72"/>
      <c r="AA3" s="72"/>
      <c r="AB3" s="72"/>
      <c r="AC3" s="72"/>
    </row>
    <row r="4" spans="1:36" customFormat="1" ht="12" customHeight="1" thickBot="1" x14ac:dyDescent="0.35">
      <c r="A4" s="35"/>
      <c r="B4" s="80"/>
      <c r="C4" s="80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72"/>
      <c r="P4" s="157"/>
      <c r="Q4" s="157"/>
      <c r="R4" s="157"/>
      <c r="S4" s="157"/>
      <c r="T4" s="157"/>
      <c r="U4" s="72"/>
      <c r="V4" s="72"/>
      <c r="W4" s="72"/>
      <c r="X4" s="72"/>
      <c r="Y4" s="72"/>
      <c r="Z4" s="72"/>
      <c r="AA4" s="72"/>
      <c r="AB4" s="72"/>
      <c r="AC4" s="72"/>
    </row>
    <row r="5" spans="1:36" customFormat="1" ht="25.5" customHeight="1" thickBot="1" x14ac:dyDescent="0.45">
      <c r="A5" s="140" t="s">
        <v>14</v>
      </c>
      <c r="B5" s="141"/>
      <c r="C5" s="141"/>
      <c r="D5" s="141"/>
      <c r="E5" s="141"/>
      <c r="F5" s="37"/>
      <c r="G5" s="38"/>
      <c r="H5" s="152" t="s">
        <v>49</v>
      </c>
      <c r="I5" s="153"/>
      <c r="J5" s="153"/>
      <c r="K5" s="153"/>
      <c r="L5" s="153"/>
      <c r="M5" s="154"/>
      <c r="N5" s="39">
        <f>SUM(N12:N260)+'dofin. um. zleceń, o pracę nakł'!U18</f>
        <v>0</v>
      </c>
      <c r="O5" s="72"/>
      <c r="P5" s="157"/>
      <c r="Q5" s="157"/>
      <c r="R5" s="157"/>
      <c r="S5" s="157"/>
      <c r="T5" s="157"/>
      <c r="U5" s="72"/>
      <c r="V5" s="72"/>
      <c r="W5" s="72"/>
      <c r="X5" s="72"/>
      <c r="Y5" s="72"/>
      <c r="Z5" s="72"/>
      <c r="AA5" s="72"/>
      <c r="AB5" s="72"/>
      <c r="AC5" s="72"/>
    </row>
    <row r="6" spans="1:36" customFormat="1" ht="27" customHeight="1" thickBot="1" x14ac:dyDescent="0.45">
      <c r="A6" s="140" t="s">
        <v>18</v>
      </c>
      <c r="B6" s="141"/>
      <c r="C6" s="141"/>
      <c r="D6" s="141"/>
      <c r="E6" s="142"/>
      <c r="F6" s="56"/>
      <c r="G6" s="40"/>
      <c r="H6" s="143" t="s">
        <v>24</v>
      </c>
      <c r="I6" s="144"/>
      <c r="J6" s="144"/>
      <c r="K6" s="145"/>
      <c r="L6" s="143" t="s">
        <v>19</v>
      </c>
      <c r="M6" s="144"/>
      <c r="N6" s="145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9"/>
      <c r="AC6" s="160"/>
      <c r="AD6" s="2"/>
      <c r="AF6" s="1"/>
      <c r="AG6" s="1"/>
      <c r="AH6" s="1"/>
      <c r="AI6" s="1"/>
      <c r="AJ6" s="1"/>
    </row>
    <row r="7" spans="1:36" s="42" customFormat="1" ht="44.25" customHeight="1" x14ac:dyDescent="0.3">
      <c r="A7" s="119" t="s">
        <v>15</v>
      </c>
      <c r="B7" s="120"/>
      <c r="C7" s="120"/>
      <c r="D7" s="54" t="str">
        <f>IF(obroty!F11="","NIE DOTYCZY",obroty!F11)</f>
        <v>NIE DOTYCZY</v>
      </c>
      <c r="E7" s="121" t="s">
        <v>53</v>
      </c>
      <c r="F7" s="122"/>
      <c r="G7" s="123"/>
      <c r="H7" s="130" t="s">
        <v>22</v>
      </c>
      <c r="I7" s="130"/>
      <c r="J7" s="131"/>
      <c r="K7" s="76">
        <f>SUMPRODUCT(G12:G260,N12:N260)+'dofin. um. zleceń, o pracę nakł'!U20</f>
        <v>0</v>
      </c>
      <c r="L7" s="132" t="s">
        <v>20</v>
      </c>
      <c r="M7" s="133"/>
      <c r="N7" s="60">
        <f>(SUM(K12:K260)+'dofin. um. zleceń, o pracę nakł'!U23)*F6</f>
        <v>0</v>
      </c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2"/>
      <c r="AC7" s="163"/>
      <c r="AD7" s="41"/>
      <c r="AF7" s="43"/>
      <c r="AG7" s="43"/>
      <c r="AH7" s="43"/>
      <c r="AI7" s="43"/>
      <c r="AJ7" s="43"/>
    </row>
    <row r="8" spans="1:36" customFormat="1" ht="44.25" customHeight="1" thickBot="1" x14ac:dyDescent="0.35">
      <c r="A8" s="134" t="s">
        <v>26</v>
      </c>
      <c r="B8" s="135"/>
      <c r="C8" s="135"/>
      <c r="D8" s="55">
        <f>IFERROR(IF($D$7=80%,$D$7+10%,$D$7+20%),0)</f>
        <v>0</v>
      </c>
      <c r="E8" s="124"/>
      <c r="F8" s="125"/>
      <c r="G8" s="126"/>
      <c r="H8" s="136" t="s">
        <v>23</v>
      </c>
      <c r="I8" s="136"/>
      <c r="J8" s="137"/>
      <c r="K8" s="77">
        <f>N5-K7</f>
        <v>0</v>
      </c>
      <c r="L8" s="138" t="s">
        <v>21</v>
      </c>
      <c r="M8" s="139"/>
      <c r="N8" s="48">
        <f>(SUM(L12:L260)+'dofin. um. zleceń, o pracę nakł'!U24)*F6</f>
        <v>0</v>
      </c>
      <c r="O8" s="157"/>
      <c r="P8" s="157"/>
      <c r="Q8" s="157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27"/>
      <c r="AE8" s="27"/>
      <c r="AF8" s="27"/>
      <c r="AG8" s="27"/>
      <c r="AH8" s="27"/>
      <c r="AI8" s="27"/>
      <c r="AJ8" s="27"/>
    </row>
    <row r="9" spans="1:36" customFormat="1" ht="59.4" customHeight="1" thickBot="1" x14ac:dyDescent="0.35">
      <c r="A9" s="7"/>
      <c r="B9" s="81"/>
      <c r="C9" s="81"/>
      <c r="D9" s="7"/>
      <c r="E9" s="127"/>
      <c r="F9" s="128"/>
      <c r="G9" s="129"/>
      <c r="H9" s="18"/>
      <c r="I9" s="5"/>
      <c r="J9" s="115" t="s">
        <v>50</v>
      </c>
      <c r="K9" s="115"/>
      <c r="L9" s="115"/>
      <c r="M9" s="7"/>
      <c r="N9" s="7"/>
      <c r="O9" s="157"/>
      <c r="P9" s="157"/>
      <c r="Q9" s="157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27"/>
      <c r="AE9" s="27"/>
      <c r="AF9" s="27"/>
      <c r="AG9" s="27"/>
      <c r="AH9" s="27"/>
      <c r="AI9" s="27"/>
      <c r="AJ9" s="27"/>
    </row>
    <row r="10" spans="1:36" customFormat="1" ht="20.25" customHeight="1" x14ac:dyDescent="0.3">
      <c r="A10" s="116" t="s">
        <v>17</v>
      </c>
      <c r="B10" s="117"/>
      <c r="C10" s="117"/>
      <c r="D10" s="117"/>
      <c r="E10" s="117"/>
      <c r="F10" s="117"/>
      <c r="G10" s="118"/>
      <c r="H10" s="113" t="s">
        <v>43</v>
      </c>
      <c r="I10" s="113" t="s">
        <v>47</v>
      </c>
      <c r="J10" s="113" t="s">
        <v>31</v>
      </c>
      <c r="K10" s="113" t="s">
        <v>42</v>
      </c>
      <c r="L10" s="113" t="s">
        <v>29</v>
      </c>
      <c r="M10" s="113" t="s">
        <v>30</v>
      </c>
      <c r="N10" s="113" t="s">
        <v>32</v>
      </c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27"/>
      <c r="AE10" s="27"/>
      <c r="AF10" s="27"/>
      <c r="AG10" s="27"/>
      <c r="AH10" s="27"/>
      <c r="AI10" s="27"/>
      <c r="AJ10" s="27"/>
    </row>
    <row r="11" spans="1:36" customFormat="1" ht="111" customHeight="1" thickBot="1" x14ac:dyDescent="0.35">
      <c r="A11" s="3" t="s">
        <v>0</v>
      </c>
      <c r="B11" s="82" t="s">
        <v>1</v>
      </c>
      <c r="C11" s="82" t="s">
        <v>2</v>
      </c>
      <c r="D11" s="51" t="s">
        <v>11</v>
      </c>
      <c r="E11" s="50" t="s">
        <v>16</v>
      </c>
      <c r="F11" s="51" t="s">
        <v>12</v>
      </c>
      <c r="G11" s="25" t="s">
        <v>52</v>
      </c>
      <c r="H11" s="114"/>
      <c r="I11" s="114"/>
      <c r="J11" s="114"/>
      <c r="K11" s="114"/>
      <c r="L11" s="114"/>
      <c r="M11" s="114"/>
      <c r="N11" s="114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27"/>
      <c r="AE11" s="27"/>
      <c r="AF11" s="27"/>
      <c r="AG11" s="27"/>
      <c r="AH11" s="27"/>
      <c r="AI11" s="27"/>
      <c r="AJ11" s="27"/>
    </row>
    <row r="12" spans="1:36" customFormat="1" x14ac:dyDescent="0.3">
      <c r="A12" s="6">
        <v>1</v>
      </c>
      <c r="B12" s="83"/>
      <c r="C12" s="83"/>
      <c r="D12" s="74"/>
      <c r="E12" s="78"/>
      <c r="F12" s="31"/>
      <c r="G12" s="30">
        <v>0</v>
      </c>
      <c r="H12" s="32">
        <v>0</v>
      </c>
      <c r="I12" s="36">
        <v>1</v>
      </c>
      <c r="J12" s="49">
        <f>ROUND(IF(H12&gt;=2600,2600*$D$8,H12*$D$8),2)</f>
        <v>0</v>
      </c>
      <c r="K12" s="47">
        <f>ROUND(IF(H12&gt;=2600,2600,H12)*13.71%*I12*$D$8,2)</f>
        <v>0</v>
      </c>
      <c r="L12" s="47">
        <f t="shared" ref="L12:L75" si="0">ROUND(IF(H12&gt;=2600,2600,H12)*($F$5%+9.76%+6.5%)*I12*$D$8,2)</f>
        <v>0</v>
      </c>
      <c r="M12" s="46">
        <f>L12+J12*(1-13.71%*(1-I12))</f>
        <v>0</v>
      </c>
      <c r="N12" s="47">
        <f>M12*$F$6</f>
        <v>0</v>
      </c>
      <c r="O12" s="72"/>
      <c r="P12" s="61"/>
      <c r="Q12" s="62"/>
      <c r="R12" s="62"/>
      <c r="S12" s="68"/>
      <c r="T12" s="62"/>
      <c r="U12" s="62"/>
      <c r="V12" s="62"/>
      <c r="W12" s="62">
        <f>IFERROR(MOD(9*MID(D12,1,1)+7*MID(D12,2,1)+3*MID(D12,3,1)+MID(D12,4,1)+9*MID(D12,5,1)+7*MID(D12,6,1)+3*MID(D12,7,1)+MID(D12,8,1)+9*MID(D12,9,1)+7*MID(D12,10,1),10),10)</f>
        <v>10</v>
      </c>
      <c r="X12" s="61"/>
      <c r="Y12" s="61"/>
      <c r="Z12" s="72"/>
      <c r="AA12" s="72"/>
      <c r="AB12" s="72"/>
      <c r="AC12" s="72"/>
      <c r="AD12" s="72"/>
      <c r="AE12" s="27"/>
      <c r="AF12" s="27"/>
      <c r="AG12" s="27"/>
      <c r="AH12" s="27"/>
      <c r="AI12" s="27"/>
      <c r="AJ12" s="27"/>
    </row>
    <row r="13" spans="1:36" customFormat="1" x14ac:dyDescent="0.3">
      <c r="A13" s="6">
        <v>2</v>
      </c>
      <c r="B13" s="84"/>
      <c r="C13" s="84"/>
      <c r="D13" s="74"/>
      <c r="E13" s="78"/>
      <c r="F13" s="31"/>
      <c r="G13" s="30">
        <v>0</v>
      </c>
      <c r="H13" s="32">
        <v>0</v>
      </c>
      <c r="I13" s="36">
        <v>1</v>
      </c>
      <c r="J13" s="49">
        <f t="shared" ref="J13:J76" si="1">ROUND(IF(H13&gt;=2600,2600*$D$8,H13*$D$8),2)</f>
        <v>0</v>
      </c>
      <c r="K13" s="46">
        <f t="shared" ref="K13:K76" si="2">ROUND(IF(H13&gt;=2600,2600,H13)*13.71%*I13*$D$8,2)</f>
        <v>0</v>
      </c>
      <c r="L13" s="46">
        <f t="shared" si="0"/>
        <v>0</v>
      </c>
      <c r="M13" s="46">
        <f>L13+J13*(1-13.71%*(1-I13))</f>
        <v>0</v>
      </c>
      <c r="N13" s="46">
        <f t="shared" ref="N13:N76" si="3">M13*$F$6</f>
        <v>0</v>
      </c>
      <c r="O13" s="72"/>
      <c r="P13" s="61"/>
      <c r="Q13" s="62">
        <v>0</v>
      </c>
      <c r="R13" s="62"/>
      <c r="S13" s="68" t="s">
        <v>44</v>
      </c>
      <c r="T13" s="62"/>
      <c r="U13" s="62"/>
      <c r="V13" s="62"/>
      <c r="W13" s="62">
        <f>IFERROR(MOD(9*MID(D13,1,1)+7*MID(D13,2,1)+3*MID(D13,3,1)+MID(D13,4,1)+9*MID(D13,5,1)+7*MID(D13,6,1)+3*MID(D13,7,1)+MID(D13,8,1)+9*MID(D13,9,1)+7*MID(D13,10,1),10),10)</f>
        <v>10</v>
      </c>
      <c r="X13" s="61"/>
      <c r="Y13" s="61"/>
      <c r="Z13" s="72"/>
      <c r="AA13" s="72"/>
      <c r="AB13" s="72"/>
      <c r="AC13" s="72"/>
      <c r="AD13" s="72"/>
      <c r="AE13" s="27"/>
      <c r="AF13" s="27"/>
      <c r="AG13" s="27"/>
      <c r="AH13" s="27"/>
      <c r="AI13" s="27"/>
      <c r="AJ13" s="27"/>
    </row>
    <row r="14" spans="1:36" customFormat="1" x14ac:dyDescent="0.3">
      <c r="A14" s="6">
        <v>3</v>
      </c>
      <c r="B14" s="84"/>
      <c r="C14" s="84"/>
      <c r="D14" s="74"/>
      <c r="E14" s="78"/>
      <c r="F14" s="31"/>
      <c r="G14" s="30">
        <v>0</v>
      </c>
      <c r="H14" s="32">
        <v>0</v>
      </c>
      <c r="I14" s="36">
        <v>1</v>
      </c>
      <c r="J14" s="49">
        <f t="shared" si="1"/>
        <v>0</v>
      </c>
      <c r="K14" s="46">
        <f t="shared" si="2"/>
        <v>0</v>
      </c>
      <c r="L14" s="46">
        <f t="shared" si="0"/>
        <v>0</v>
      </c>
      <c r="M14" s="46">
        <f t="shared" ref="M14:M77" si="4">L14+J14*(1-13.71%*(1-I14))</f>
        <v>0</v>
      </c>
      <c r="N14" s="46">
        <f t="shared" si="3"/>
        <v>0</v>
      </c>
      <c r="O14" s="72"/>
      <c r="P14" s="61"/>
      <c r="Q14" s="62">
        <v>1</v>
      </c>
      <c r="R14" s="62"/>
      <c r="S14" s="79" t="s">
        <v>45</v>
      </c>
      <c r="T14" s="62"/>
      <c r="U14" s="62"/>
      <c r="V14" s="62"/>
      <c r="W14" s="62">
        <f t="shared" ref="W14:W77" si="5">IFERROR(MOD(9*MID(D14,1,1)+7*MID(D14,2,1)+3*MID(D14,3,1)+MID(D14,4,1)+9*MID(D14,5,1)+7*MID(D14,6,1)+3*MID(D14,7,1)+MID(D14,8,1)+9*MID(D14,9,1)+7*MID(D14,10,1),10),10)</f>
        <v>10</v>
      </c>
      <c r="X14" s="61"/>
      <c r="Y14" s="61"/>
      <c r="Z14" s="72"/>
      <c r="AA14" s="72"/>
      <c r="AB14" s="72"/>
      <c r="AC14" s="72"/>
      <c r="AD14" s="72"/>
      <c r="AE14" s="27"/>
      <c r="AF14" s="27"/>
      <c r="AG14" s="27"/>
      <c r="AH14" s="27"/>
      <c r="AI14" s="27"/>
      <c r="AJ14" s="27"/>
    </row>
    <row r="15" spans="1:36" customFormat="1" ht="14.25" customHeight="1" x14ac:dyDescent="0.3">
      <c r="A15" s="6">
        <v>4</v>
      </c>
      <c r="B15" s="84"/>
      <c r="C15" s="84"/>
      <c r="D15" s="74"/>
      <c r="E15" s="78"/>
      <c r="F15" s="31"/>
      <c r="G15" s="30">
        <v>0</v>
      </c>
      <c r="H15" s="32">
        <v>0</v>
      </c>
      <c r="I15" s="36">
        <v>1</v>
      </c>
      <c r="J15" s="49">
        <f t="shared" si="1"/>
        <v>0</v>
      </c>
      <c r="K15" s="46">
        <f t="shared" si="2"/>
        <v>0</v>
      </c>
      <c r="L15" s="46">
        <f t="shared" si="0"/>
        <v>0</v>
      </c>
      <c r="M15" s="46">
        <f t="shared" si="4"/>
        <v>0</v>
      </c>
      <c r="N15" s="46">
        <f t="shared" si="3"/>
        <v>0</v>
      </c>
      <c r="O15" s="72"/>
      <c r="P15" s="61"/>
      <c r="Q15" s="62">
        <v>2</v>
      </c>
      <c r="R15" s="62"/>
      <c r="S15" s="68" t="s">
        <v>46</v>
      </c>
      <c r="T15" s="62"/>
      <c r="U15" s="62"/>
      <c r="V15" s="62"/>
      <c r="W15" s="62">
        <f t="shared" si="5"/>
        <v>10</v>
      </c>
      <c r="X15" s="61"/>
      <c r="Y15" s="61"/>
      <c r="Z15" s="72"/>
      <c r="AA15" s="72"/>
      <c r="AB15" s="72"/>
      <c r="AC15" s="72"/>
      <c r="AD15" s="72"/>
      <c r="AE15" s="27"/>
      <c r="AF15" s="27"/>
      <c r="AG15" s="27"/>
      <c r="AH15" s="27"/>
      <c r="AI15" s="27"/>
      <c r="AJ15" s="27"/>
    </row>
    <row r="16" spans="1:36" customFormat="1" x14ac:dyDescent="0.3">
      <c r="A16" s="6">
        <v>5</v>
      </c>
      <c r="B16" s="84"/>
      <c r="C16" s="84"/>
      <c r="D16" s="74"/>
      <c r="E16" s="78"/>
      <c r="F16" s="31"/>
      <c r="G16" s="30">
        <v>0</v>
      </c>
      <c r="H16" s="32">
        <v>0</v>
      </c>
      <c r="I16" s="36">
        <v>1</v>
      </c>
      <c r="J16" s="49">
        <f t="shared" si="1"/>
        <v>0</v>
      </c>
      <c r="K16" s="46">
        <f t="shared" si="2"/>
        <v>0</v>
      </c>
      <c r="L16" s="46">
        <f t="shared" si="0"/>
        <v>0</v>
      </c>
      <c r="M16" s="46">
        <f t="shared" si="4"/>
        <v>0</v>
      </c>
      <c r="N16" s="46">
        <f t="shared" si="3"/>
        <v>0</v>
      </c>
      <c r="O16" s="72"/>
      <c r="P16" s="61"/>
      <c r="Q16" s="62">
        <v>3</v>
      </c>
      <c r="R16" s="62"/>
      <c r="S16" s="62" t="s">
        <v>38</v>
      </c>
      <c r="T16" s="62"/>
      <c r="U16" s="62"/>
      <c r="V16" s="62"/>
      <c r="W16" s="62">
        <f t="shared" si="5"/>
        <v>10</v>
      </c>
      <c r="X16" s="61"/>
      <c r="Y16" s="61"/>
      <c r="Z16" s="72"/>
      <c r="AA16" s="72"/>
      <c r="AB16" s="72"/>
      <c r="AC16" s="72"/>
      <c r="AD16" s="72"/>
      <c r="AE16" s="27"/>
      <c r="AF16" s="27"/>
      <c r="AG16" s="27"/>
      <c r="AH16" s="27"/>
      <c r="AI16" s="27"/>
      <c r="AJ16" s="27"/>
    </row>
    <row r="17" spans="1:36" customFormat="1" x14ac:dyDescent="0.3">
      <c r="A17" s="6">
        <v>6</v>
      </c>
      <c r="B17" s="84"/>
      <c r="C17" s="84"/>
      <c r="D17" s="74"/>
      <c r="E17" s="78"/>
      <c r="F17" s="31"/>
      <c r="G17" s="30">
        <v>0</v>
      </c>
      <c r="H17" s="32">
        <v>0</v>
      </c>
      <c r="I17" s="36">
        <v>1</v>
      </c>
      <c r="J17" s="49">
        <f t="shared" si="1"/>
        <v>0</v>
      </c>
      <c r="K17" s="46">
        <f t="shared" si="2"/>
        <v>0</v>
      </c>
      <c r="L17" s="46">
        <f t="shared" si="0"/>
        <v>0</v>
      </c>
      <c r="M17" s="46">
        <f t="shared" si="4"/>
        <v>0</v>
      </c>
      <c r="N17" s="46">
        <f t="shared" si="3"/>
        <v>0</v>
      </c>
      <c r="O17" s="72"/>
      <c r="P17" s="61"/>
      <c r="Q17" s="62"/>
      <c r="R17" s="62"/>
      <c r="S17" s="62"/>
      <c r="T17" s="62"/>
      <c r="U17" s="62"/>
      <c r="V17" s="62"/>
      <c r="W17" s="62">
        <f t="shared" si="5"/>
        <v>10</v>
      </c>
      <c r="X17" s="61"/>
      <c r="Y17" s="61"/>
      <c r="Z17" s="72"/>
      <c r="AA17" s="72"/>
      <c r="AB17" s="72"/>
      <c r="AC17" s="72"/>
      <c r="AD17" s="72"/>
      <c r="AE17" s="27"/>
      <c r="AF17" s="27"/>
      <c r="AG17" s="27"/>
      <c r="AH17" s="27"/>
      <c r="AI17" s="27"/>
      <c r="AJ17" s="27"/>
    </row>
    <row r="18" spans="1:36" customFormat="1" x14ac:dyDescent="0.3">
      <c r="A18" s="6">
        <v>7</v>
      </c>
      <c r="B18" s="84"/>
      <c r="C18" s="84"/>
      <c r="D18" s="74"/>
      <c r="E18" s="78"/>
      <c r="F18" s="31"/>
      <c r="G18" s="30">
        <v>0</v>
      </c>
      <c r="H18" s="32">
        <v>0</v>
      </c>
      <c r="I18" s="36">
        <v>1</v>
      </c>
      <c r="J18" s="49">
        <f t="shared" si="1"/>
        <v>0</v>
      </c>
      <c r="K18" s="46">
        <f t="shared" si="2"/>
        <v>0</v>
      </c>
      <c r="L18" s="46">
        <f t="shared" si="0"/>
        <v>0</v>
      </c>
      <c r="M18" s="46">
        <f t="shared" si="4"/>
        <v>0</v>
      </c>
      <c r="N18" s="46">
        <f t="shared" si="3"/>
        <v>0</v>
      </c>
      <c r="O18" s="72"/>
      <c r="P18" s="61"/>
      <c r="Q18" s="62" t="b">
        <f>(F5&lt;&gt;"")</f>
        <v>0</v>
      </c>
      <c r="R18" s="62"/>
      <c r="S18" s="62"/>
      <c r="T18" s="62"/>
      <c r="U18" s="62"/>
      <c r="V18" s="62"/>
      <c r="W18" s="62">
        <f t="shared" si="5"/>
        <v>10</v>
      </c>
      <c r="X18" s="61"/>
      <c r="Y18" s="61"/>
      <c r="Z18" s="72"/>
      <c r="AA18" s="72"/>
      <c r="AB18" s="72"/>
      <c r="AC18" s="72"/>
      <c r="AD18" s="72"/>
      <c r="AE18" s="27"/>
      <c r="AF18" s="27"/>
      <c r="AG18" s="27"/>
      <c r="AH18" s="27"/>
      <c r="AI18" s="27"/>
      <c r="AJ18" s="27"/>
    </row>
    <row r="19" spans="1:36" customFormat="1" x14ac:dyDescent="0.3">
      <c r="A19" s="6">
        <v>8</v>
      </c>
      <c r="B19" s="84"/>
      <c r="C19" s="84"/>
      <c r="D19" s="74"/>
      <c r="E19" s="78"/>
      <c r="F19" s="31"/>
      <c r="G19" s="30">
        <v>0</v>
      </c>
      <c r="H19" s="32">
        <v>0</v>
      </c>
      <c r="I19" s="36">
        <v>1</v>
      </c>
      <c r="J19" s="49">
        <f t="shared" si="1"/>
        <v>0</v>
      </c>
      <c r="K19" s="46">
        <f t="shared" si="2"/>
        <v>0</v>
      </c>
      <c r="L19" s="46">
        <f t="shared" si="0"/>
        <v>0</v>
      </c>
      <c r="M19" s="46">
        <f t="shared" si="4"/>
        <v>0</v>
      </c>
      <c r="N19" s="46">
        <f t="shared" si="3"/>
        <v>0</v>
      </c>
      <c r="O19" s="72"/>
      <c r="P19" s="61"/>
      <c r="Q19" s="62" t="b">
        <f>(F6&lt;&gt;"")</f>
        <v>0</v>
      </c>
      <c r="R19" s="62"/>
      <c r="S19" s="62"/>
      <c r="T19" s="62"/>
      <c r="U19" s="62"/>
      <c r="V19" s="62"/>
      <c r="W19" s="62">
        <f t="shared" si="5"/>
        <v>10</v>
      </c>
      <c r="X19" s="61"/>
      <c r="Y19" s="61"/>
      <c r="Z19" s="72"/>
      <c r="AA19" s="72"/>
      <c r="AB19" s="72"/>
      <c r="AC19" s="72"/>
      <c r="AD19" s="72"/>
      <c r="AE19" s="27"/>
      <c r="AF19" s="27"/>
      <c r="AG19" s="27"/>
      <c r="AH19" s="27"/>
      <c r="AI19" s="27"/>
      <c r="AJ19" s="27"/>
    </row>
    <row r="20" spans="1:36" customFormat="1" x14ac:dyDescent="0.3">
      <c r="A20" s="6">
        <v>9</v>
      </c>
      <c r="B20" s="84"/>
      <c r="C20" s="84"/>
      <c r="D20" s="74"/>
      <c r="E20" s="78"/>
      <c r="F20" s="31"/>
      <c r="G20" s="30">
        <v>0</v>
      </c>
      <c r="H20" s="32">
        <v>0</v>
      </c>
      <c r="I20" s="36">
        <v>1</v>
      </c>
      <c r="J20" s="49">
        <f t="shared" si="1"/>
        <v>0</v>
      </c>
      <c r="K20" s="46">
        <f t="shared" si="2"/>
        <v>0</v>
      </c>
      <c r="L20" s="46">
        <f t="shared" si="0"/>
        <v>0</v>
      </c>
      <c r="M20" s="46">
        <f t="shared" si="4"/>
        <v>0</v>
      </c>
      <c r="N20" s="46">
        <f t="shared" si="3"/>
        <v>0</v>
      </c>
      <c r="O20" s="72"/>
      <c r="P20" s="61"/>
      <c r="Q20" s="62"/>
      <c r="R20" s="62"/>
      <c r="S20" s="62"/>
      <c r="T20" s="62"/>
      <c r="U20" s="62"/>
      <c r="V20" s="62"/>
      <c r="W20" s="62">
        <f t="shared" si="5"/>
        <v>10</v>
      </c>
      <c r="X20" s="61"/>
      <c r="Y20" s="61"/>
      <c r="Z20" s="72"/>
      <c r="AA20" s="72"/>
      <c r="AB20" s="72"/>
      <c r="AC20" s="72"/>
      <c r="AD20" s="72"/>
      <c r="AE20" s="27"/>
      <c r="AF20" s="27"/>
      <c r="AG20" s="27"/>
      <c r="AH20" s="27"/>
      <c r="AI20" s="27"/>
      <c r="AJ20" s="27"/>
    </row>
    <row r="21" spans="1:36" customFormat="1" x14ac:dyDescent="0.3">
      <c r="A21" s="6">
        <v>10</v>
      </c>
      <c r="B21" s="84"/>
      <c r="C21" s="84"/>
      <c r="D21" s="74"/>
      <c r="E21" s="78"/>
      <c r="F21" s="31"/>
      <c r="G21" s="30">
        <v>0</v>
      </c>
      <c r="H21" s="32">
        <v>0</v>
      </c>
      <c r="I21" s="36">
        <v>1</v>
      </c>
      <c r="J21" s="49">
        <f t="shared" si="1"/>
        <v>0</v>
      </c>
      <c r="K21" s="46">
        <f t="shared" si="2"/>
        <v>0</v>
      </c>
      <c r="L21" s="46">
        <f t="shared" si="0"/>
        <v>0</v>
      </c>
      <c r="M21" s="46">
        <f t="shared" si="4"/>
        <v>0</v>
      </c>
      <c r="N21" s="46">
        <f t="shared" si="3"/>
        <v>0</v>
      </c>
      <c r="O21" s="72"/>
      <c r="P21" s="61"/>
      <c r="Q21" s="62"/>
      <c r="R21" s="62"/>
      <c r="S21" s="62"/>
      <c r="T21" s="62"/>
      <c r="U21" s="62"/>
      <c r="V21" s="62"/>
      <c r="W21" s="62">
        <f t="shared" si="5"/>
        <v>10</v>
      </c>
      <c r="X21" s="61"/>
      <c r="Y21" s="61"/>
      <c r="Z21" s="72"/>
      <c r="AA21" s="72"/>
      <c r="AB21" s="72"/>
      <c r="AC21" s="72"/>
      <c r="AD21" s="72"/>
      <c r="AE21" s="27"/>
      <c r="AF21" s="27"/>
      <c r="AG21" s="27"/>
      <c r="AH21" s="27"/>
      <c r="AI21" s="27"/>
      <c r="AJ21" s="27"/>
    </row>
    <row r="22" spans="1:36" customFormat="1" x14ac:dyDescent="0.3">
      <c r="A22" s="6">
        <v>11</v>
      </c>
      <c r="B22" s="84"/>
      <c r="C22" s="84"/>
      <c r="D22" s="74"/>
      <c r="E22" s="78"/>
      <c r="F22" s="31"/>
      <c r="G22" s="30">
        <v>0</v>
      </c>
      <c r="H22" s="32">
        <v>0</v>
      </c>
      <c r="I22" s="36">
        <v>1</v>
      </c>
      <c r="J22" s="49">
        <f t="shared" si="1"/>
        <v>0</v>
      </c>
      <c r="K22" s="46">
        <f t="shared" si="2"/>
        <v>0</v>
      </c>
      <c r="L22" s="46">
        <f t="shared" si="0"/>
        <v>0</v>
      </c>
      <c r="M22" s="46">
        <f t="shared" si="4"/>
        <v>0</v>
      </c>
      <c r="N22" s="46">
        <f t="shared" si="3"/>
        <v>0</v>
      </c>
      <c r="O22" s="72"/>
      <c r="P22" s="61"/>
      <c r="Q22" s="62"/>
      <c r="R22" s="62"/>
      <c r="S22" s="62"/>
      <c r="T22" s="62"/>
      <c r="U22" s="62"/>
      <c r="V22" s="62"/>
      <c r="W22" s="62">
        <f t="shared" si="5"/>
        <v>10</v>
      </c>
      <c r="X22" s="61"/>
      <c r="Y22" s="61"/>
      <c r="Z22" s="72"/>
      <c r="AA22" s="72"/>
      <c r="AB22" s="72"/>
      <c r="AC22" s="72"/>
      <c r="AD22" s="72"/>
      <c r="AE22" s="27"/>
      <c r="AF22" s="27"/>
      <c r="AG22" s="27"/>
      <c r="AH22" s="27"/>
      <c r="AI22" s="27"/>
      <c r="AJ22" s="27"/>
    </row>
    <row r="23" spans="1:36" customFormat="1" x14ac:dyDescent="0.3">
      <c r="A23" s="6">
        <v>12</v>
      </c>
      <c r="B23" s="84"/>
      <c r="C23" s="84"/>
      <c r="D23" s="74"/>
      <c r="E23" s="78"/>
      <c r="F23" s="31"/>
      <c r="G23" s="30">
        <v>0</v>
      </c>
      <c r="H23" s="32">
        <v>0</v>
      </c>
      <c r="I23" s="36">
        <v>1</v>
      </c>
      <c r="J23" s="49">
        <f t="shared" si="1"/>
        <v>0</v>
      </c>
      <c r="K23" s="46">
        <f t="shared" si="2"/>
        <v>0</v>
      </c>
      <c r="L23" s="46">
        <f t="shared" si="0"/>
        <v>0</v>
      </c>
      <c r="M23" s="46">
        <f t="shared" si="4"/>
        <v>0</v>
      </c>
      <c r="N23" s="46">
        <f t="shared" si="3"/>
        <v>0</v>
      </c>
      <c r="O23" s="72"/>
      <c r="P23" s="61"/>
      <c r="Q23" s="62"/>
      <c r="R23" s="62"/>
      <c r="S23" s="62"/>
      <c r="T23" s="62"/>
      <c r="U23" s="62"/>
      <c r="V23" s="62"/>
      <c r="W23" s="62">
        <f t="shared" si="5"/>
        <v>10</v>
      </c>
      <c r="X23" s="61"/>
      <c r="Y23" s="61"/>
      <c r="Z23" s="72"/>
      <c r="AA23" s="72"/>
      <c r="AB23" s="72"/>
      <c r="AC23" s="72"/>
      <c r="AD23" s="72"/>
      <c r="AE23" s="27"/>
      <c r="AF23" s="27"/>
      <c r="AG23" s="27"/>
      <c r="AH23" s="27"/>
      <c r="AI23" s="27"/>
      <c r="AJ23" s="27"/>
    </row>
    <row r="24" spans="1:36" customFormat="1" x14ac:dyDescent="0.3">
      <c r="A24" s="6">
        <v>13</v>
      </c>
      <c r="B24" s="84"/>
      <c r="C24" s="84"/>
      <c r="D24" s="74"/>
      <c r="E24" s="78"/>
      <c r="F24" s="31"/>
      <c r="G24" s="30">
        <v>0</v>
      </c>
      <c r="H24" s="32">
        <v>0</v>
      </c>
      <c r="I24" s="36">
        <v>1</v>
      </c>
      <c r="J24" s="49">
        <f t="shared" si="1"/>
        <v>0</v>
      </c>
      <c r="K24" s="46">
        <f t="shared" si="2"/>
        <v>0</v>
      </c>
      <c r="L24" s="46">
        <f t="shared" si="0"/>
        <v>0</v>
      </c>
      <c r="M24" s="46">
        <f t="shared" si="4"/>
        <v>0</v>
      </c>
      <c r="N24" s="46">
        <f t="shared" si="3"/>
        <v>0</v>
      </c>
      <c r="O24" s="72"/>
      <c r="P24" s="61"/>
      <c r="Q24" s="62"/>
      <c r="R24" s="62"/>
      <c r="S24" s="62"/>
      <c r="T24" s="62"/>
      <c r="U24" s="62"/>
      <c r="V24" s="62"/>
      <c r="W24" s="62">
        <f t="shared" si="5"/>
        <v>10</v>
      </c>
      <c r="X24" s="61"/>
      <c r="Y24" s="61"/>
      <c r="Z24" s="72"/>
      <c r="AA24" s="72"/>
      <c r="AB24" s="72"/>
      <c r="AC24" s="72"/>
      <c r="AD24" s="72"/>
      <c r="AE24" s="27"/>
      <c r="AF24" s="27"/>
      <c r="AG24" s="27"/>
      <c r="AH24" s="27"/>
      <c r="AI24" s="27"/>
      <c r="AJ24" s="27"/>
    </row>
    <row r="25" spans="1:36" customFormat="1" x14ac:dyDescent="0.3">
      <c r="A25" s="6">
        <v>14</v>
      </c>
      <c r="B25" s="84"/>
      <c r="C25" s="84"/>
      <c r="D25" s="74"/>
      <c r="E25" s="78"/>
      <c r="F25" s="31"/>
      <c r="G25" s="30">
        <v>0</v>
      </c>
      <c r="H25" s="32">
        <v>0</v>
      </c>
      <c r="I25" s="36">
        <v>1</v>
      </c>
      <c r="J25" s="49">
        <f t="shared" si="1"/>
        <v>0</v>
      </c>
      <c r="K25" s="46">
        <f t="shared" si="2"/>
        <v>0</v>
      </c>
      <c r="L25" s="46">
        <f t="shared" si="0"/>
        <v>0</v>
      </c>
      <c r="M25" s="46">
        <f t="shared" si="4"/>
        <v>0</v>
      </c>
      <c r="N25" s="46">
        <f t="shared" si="3"/>
        <v>0</v>
      </c>
      <c r="O25" s="72"/>
      <c r="P25" s="61"/>
      <c r="Q25" s="62"/>
      <c r="R25" s="62"/>
      <c r="S25" s="62"/>
      <c r="T25" s="62"/>
      <c r="U25" s="62"/>
      <c r="V25" s="62"/>
      <c r="W25" s="62">
        <f t="shared" si="5"/>
        <v>10</v>
      </c>
      <c r="X25" s="61"/>
      <c r="Y25" s="61"/>
      <c r="Z25" s="72"/>
      <c r="AA25" s="72"/>
      <c r="AB25" s="72"/>
      <c r="AC25" s="72"/>
      <c r="AD25" s="72"/>
      <c r="AE25" s="27"/>
      <c r="AF25" s="27"/>
      <c r="AG25" s="27"/>
      <c r="AH25" s="27"/>
      <c r="AI25" s="27"/>
      <c r="AJ25" s="27"/>
    </row>
    <row r="26" spans="1:36" customFormat="1" x14ac:dyDescent="0.3">
      <c r="A26" s="6">
        <v>15</v>
      </c>
      <c r="B26" s="84"/>
      <c r="C26" s="84"/>
      <c r="D26" s="74"/>
      <c r="E26" s="78"/>
      <c r="F26" s="31"/>
      <c r="G26" s="30">
        <v>0</v>
      </c>
      <c r="H26" s="32">
        <v>0</v>
      </c>
      <c r="I26" s="36">
        <v>1</v>
      </c>
      <c r="J26" s="49">
        <f t="shared" si="1"/>
        <v>0</v>
      </c>
      <c r="K26" s="46">
        <f t="shared" si="2"/>
        <v>0</v>
      </c>
      <c r="L26" s="46">
        <f t="shared" si="0"/>
        <v>0</v>
      </c>
      <c r="M26" s="46">
        <f t="shared" si="4"/>
        <v>0</v>
      </c>
      <c r="N26" s="46">
        <f t="shared" si="3"/>
        <v>0</v>
      </c>
      <c r="O26" s="72"/>
      <c r="P26" s="61"/>
      <c r="Q26" s="62"/>
      <c r="R26" s="62"/>
      <c r="S26" s="62"/>
      <c r="T26" s="62"/>
      <c r="U26" s="62"/>
      <c r="V26" s="62"/>
      <c r="W26" s="62">
        <f t="shared" si="5"/>
        <v>10</v>
      </c>
      <c r="X26" s="61"/>
      <c r="Y26" s="61"/>
      <c r="Z26" s="72"/>
      <c r="AA26" s="72"/>
      <c r="AB26" s="72"/>
      <c r="AC26" s="72"/>
      <c r="AD26" s="72"/>
      <c r="AE26" s="27"/>
      <c r="AF26" s="27"/>
      <c r="AG26" s="27"/>
      <c r="AH26" s="27"/>
      <c r="AI26" s="27"/>
      <c r="AJ26" s="27"/>
    </row>
    <row r="27" spans="1:36" customFormat="1" x14ac:dyDescent="0.3">
      <c r="A27" s="6">
        <v>16</v>
      </c>
      <c r="B27" s="84"/>
      <c r="C27" s="84"/>
      <c r="D27" s="74"/>
      <c r="E27" s="78"/>
      <c r="F27" s="31"/>
      <c r="G27" s="30">
        <v>0</v>
      </c>
      <c r="H27" s="32">
        <v>0</v>
      </c>
      <c r="I27" s="36">
        <v>1</v>
      </c>
      <c r="J27" s="49">
        <f t="shared" si="1"/>
        <v>0</v>
      </c>
      <c r="K27" s="46">
        <f t="shared" si="2"/>
        <v>0</v>
      </c>
      <c r="L27" s="46">
        <f t="shared" si="0"/>
        <v>0</v>
      </c>
      <c r="M27" s="46">
        <f t="shared" si="4"/>
        <v>0</v>
      </c>
      <c r="N27" s="46">
        <f t="shared" si="3"/>
        <v>0</v>
      </c>
      <c r="O27" s="72"/>
      <c r="P27" s="61"/>
      <c r="Q27" s="62"/>
      <c r="R27" s="62"/>
      <c r="S27" s="62"/>
      <c r="T27" s="62"/>
      <c r="U27" s="62"/>
      <c r="V27" s="62"/>
      <c r="W27" s="62">
        <f t="shared" si="5"/>
        <v>10</v>
      </c>
      <c r="X27" s="61"/>
      <c r="Y27" s="61"/>
      <c r="Z27" s="72"/>
      <c r="AA27" s="72"/>
      <c r="AB27" s="72"/>
      <c r="AC27" s="72"/>
      <c r="AD27" s="72"/>
      <c r="AE27" s="27"/>
      <c r="AF27" s="27"/>
      <c r="AG27" s="27"/>
      <c r="AH27" s="27"/>
      <c r="AI27" s="27"/>
      <c r="AJ27" s="27"/>
    </row>
    <row r="28" spans="1:36" customFormat="1" x14ac:dyDescent="0.3">
      <c r="A28" s="6">
        <v>17</v>
      </c>
      <c r="B28" s="84"/>
      <c r="C28" s="84"/>
      <c r="D28" s="74"/>
      <c r="E28" s="78"/>
      <c r="F28" s="31"/>
      <c r="G28" s="30">
        <v>0</v>
      </c>
      <c r="H28" s="32">
        <v>0</v>
      </c>
      <c r="I28" s="36">
        <v>1</v>
      </c>
      <c r="J28" s="49">
        <f t="shared" si="1"/>
        <v>0</v>
      </c>
      <c r="K28" s="46">
        <f t="shared" si="2"/>
        <v>0</v>
      </c>
      <c r="L28" s="46">
        <f t="shared" si="0"/>
        <v>0</v>
      </c>
      <c r="M28" s="46">
        <f t="shared" si="4"/>
        <v>0</v>
      </c>
      <c r="N28" s="46">
        <f t="shared" si="3"/>
        <v>0</v>
      </c>
      <c r="O28" s="72"/>
      <c r="P28" s="61"/>
      <c r="Q28" s="62"/>
      <c r="R28" s="62"/>
      <c r="S28" s="62"/>
      <c r="T28" s="62"/>
      <c r="U28" s="62"/>
      <c r="V28" s="62"/>
      <c r="W28" s="62">
        <f t="shared" si="5"/>
        <v>10</v>
      </c>
      <c r="X28" s="61"/>
      <c r="Y28" s="61"/>
      <c r="Z28" s="72"/>
      <c r="AA28" s="72"/>
      <c r="AB28" s="72"/>
      <c r="AC28" s="72"/>
      <c r="AD28" s="27"/>
      <c r="AE28" s="27"/>
      <c r="AF28" s="27"/>
      <c r="AG28" s="27"/>
      <c r="AH28" s="27"/>
      <c r="AI28" s="27"/>
      <c r="AJ28" s="27"/>
    </row>
    <row r="29" spans="1:36" customFormat="1" x14ac:dyDescent="0.3">
      <c r="A29" s="6">
        <v>18</v>
      </c>
      <c r="B29" s="84"/>
      <c r="C29" s="84"/>
      <c r="D29" s="74"/>
      <c r="E29" s="78"/>
      <c r="F29" s="31"/>
      <c r="G29" s="30">
        <v>0</v>
      </c>
      <c r="H29" s="32">
        <v>0</v>
      </c>
      <c r="I29" s="36">
        <v>1</v>
      </c>
      <c r="J29" s="49">
        <f t="shared" si="1"/>
        <v>0</v>
      </c>
      <c r="K29" s="46">
        <f t="shared" si="2"/>
        <v>0</v>
      </c>
      <c r="L29" s="46">
        <f t="shared" si="0"/>
        <v>0</v>
      </c>
      <c r="M29" s="46">
        <f t="shared" si="4"/>
        <v>0</v>
      </c>
      <c r="N29" s="46">
        <f t="shared" si="3"/>
        <v>0</v>
      </c>
      <c r="O29" s="72"/>
      <c r="P29" s="61"/>
      <c r="Q29" s="62"/>
      <c r="R29" s="62"/>
      <c r="S29" s="62"/>
      <c r="T29" s="62"/>
      <c r="U29" s="62"/>
      <c r="V29" s="62"/>
      <c r="W29" s="62">
        <f t="shared" si="5"/>
        <v>10</v>
      </c>
      <c r="X29" s="61"/>
      <c r="Y29" s="61"/>
      <c r="Z29" s="72"/>
      <c r="AA29" s="72"/>
      <c r="AB29" s="72"/>
      <c r="AC29" s="72"/>
      <c r="AD29" s="27"/>
      <c r="AE29" s="27"/>
      <c r="AF29" s="27"/>
      <c r="AG29" s="27"/>
      <c r="AH29" s="27"/>
      <c r="AI29" s="27"/>
      <c r="AJ29" s="27"/>
    </row>
    <row r="30" spans="1:36" customFormat="1" x14ac:dyDescent="0.3">
      <c r="A30" s="6">
        <v>19</v>
      </c>
      <c r="B30" s="84"/>
      <c r="C30" s="84"/>
      <c r="D30" s="74"/>
      <c r="E30" s="78"/>
      <c r="F30" s="31"/>
      <c r="G30" s="30">
        <v>0</v>
      </c>
      <c r="H30" s="32">
        <v>0</v>
      </c>
      <c r="I30" s="36">
        <v>1</v>
      </c>
      <c r="J30" s="49">
        <f t="shared" si="1"/>
        <v>0</v>
      </c>
      <c r="K30" s="46">
        <f t="shared" si="2"/>
        <v>0</v>
      </c>
      <c r="L30" s="46">
        <f t="shared" si="0"/>
        <v>0</v>
      </c>
      <c r="M30" s="46">
        <f t="shared" si="4"/>
        <v>0</v>
      </c>
      <c r="N30" s="46">
        <f t="shared" si="3"/>
        <v>0</v>
      </c>
      <c r="O30" s="72"/>
      <c r="P30" s="61"/>
      <c r="Q30" s="62"/>
      <c r="R30" s="62"/>
      <c r="S30" s="62"/>
      <c r="T30" s="62"/>
      <c r="U30" s="62"/>
      <c r="V30" s="62"/>
      <c r="W30" s="62">
        <f t="shared" si="5"/>
        <v>10</v>
      </c>
      <c r="X30" s="61"/>
      <c r="Y30" s="61"/>
      <c r="Z30" s="72"/>
      <c r="AA30" s="72"/>
      <c r="AB30" s="72"/>
      <c r="AC30" s="72"/>
      <c r="AD30" s="27"/>
      <c r="AE30" s="27"/>
      <c r="AF30" s="27"/>
      <c r="AG30" s="27"/>
      <c r="AH30" s="27"/>
      <c r="AI30" s="27"/>
      <c r="AJ30" s="27"/>
    </row>
    <row r="31" spans="1:36" customFormat="1" x14ac:dyDescent="0.3">
      <c r="A31" s="6">
        <v>20</v>
      </c>
      <c r="B31" s="84"/>
      <c r="C31" s="84"/>
      <c r="D31" s="74"/>
      <c r="E31" s="78"/>
      <c r="F31" s="31"/>
      <c r="G31" s="30">
        <v>0</v>
      </c>
      <c r="H31" s="32">
        <v>0</v>
      </c>
      <c r="I31" s="36">
        <v>1</v>
      </c>
      <c r="J31" s="49">
        <f t="shared" si="1"/>
        <v>0</v>
      </c>
      <c r="K31" s="46">
        <f t="shared" si="2"/>
        <v>0</v>
      </c>
      <c r="L31" s="46">
        <f t="shared" si="0"/>
        <v>0</v>
      </c>
      <c r="M31" s="46">
        <f t="shared" si="4"/>
        <v>0</v>
      </c>
      <c r="N31" s="46">
        <f t="shared" si="3"/>
        <v>0</v>
      </c>
      <c r="O31" s="72"/>
      <c r="P31" s="61"/>
      <c r="Q31" s="62"/>
      <c r="R31" s="62"/>
      <c r="S31" s="62"/>
      <c r="T31" s="62"/>
      <c r="U31" s="62"/>
      <c r="V31" s="62"/>
      <c r="W31" s="62">
        <f t="shared" si="5"/>
        <v>10</v>
      </c>
      <c r="X31" s="61"/>
      <c r="Y31" s="61"/>
      <c r="Z31" s="72"/>
      <c r="AA31" s="72"/>
      <c r="AB31" s="72"/>
      <c r="AC31" s="72"/>
      <c r="AD31" s="27"/>
      <c r="AE31" s="27"/>
      <c r="AF31" s="27"/>
      <c r="AG31" s="27"/>
      <c r="AH31" s="27"/>
      <c r="AI31" s="27"/>
      <c r="AJ31" s="27"/>
    </row>
    <row r="32" spans="1:36" customFormat="1" x14ac:dyDescent="0.3">
      <c r="A32" s="6">
        <v>21</v>
      </c>
      <c r="B32" s="84"/>
      <c r="C32" s="84"/>
      <c r="D32" s="74"/>
      <c r="E32" s="78"/>
      <c r="F32" s="31"/>
      <c r="G32" s="30">
        <v>0</v>
      </c>
      <c r="H32" s="32">
        <v>0</v>
      </c>
      <c r="I32" s="36">
        <v>1</v>
      </c>
      <c r="J32" s="49">
        <f t="shared" si="1"/>
        <v>0</v>
      </c>
      <c r="K32" s="46">
        <f t="shared" si="2"/>
        <v>0</v>
      </c>
      <c r="L32" s="46">
        <f t="shared" si="0"/>
        <v>0</v>
      </c>
      <c r="M32" s="46">
        <f t="shared" si="4"/>
        <v>0</v>
      </c>
      <c r="N32" s="46">
        <f t="shared" si="3"/>
        <v>0</v>
      </c>
      <c r="O32" s="72"/>
      <c r="P32" s="61"/>
      <c r="Q32" s="62"/>
      <c r="R32" s="62"/>
      <c r="S32" s="62"/>
      <c r="T32" s="62"/>
      <c r="U32" s="62"/>
      <c r="V32" s="62"/>
      <c r="W32" s="62">
        <f t="shared" si="5"/>
        <v>10</v>
      </c>
      <c r="X32" s="61"/>
      <c r="Y32" s="61"/>
      <c r="Z32" s="72"/>
      <c r="AA32" s="72"/>
      <c r="AB32" s="72"/>
      <c r="AC32" s="72"/>
      <c r="AD32" s="27"/>
      <c r="AE32" s="27"/>
      <c r="AF32" s="27"/>
      <c r="AG32" s="27"/>
      <c r="AH32" s="27"/>
      <c r="AI32" s="27"/>
      <c r="AJ32" s="27"/>
    </row>
    <row r="33" spans="1:36" customFormat="1" x14ac:dyDescent="0.3">
      <c r="A33" s="6">
        <v>22</v>
      </c>
      <c r="B33" s="84"/>
      <c r="C33" s="84"/>
      <c r="D33" s="74"/>
      <c r="E33" s="78"/>
      <c r="F33" s="31"/>
      <c r="G33" s="30">
        <v>0</v>
      </c>
      <c r="H33" s="32">
        <v>0</v>
      </c>
      <c r="I33" s="36">
        <v>1</v>
      </c>
      <c r="J33" s="49">
        <f t="shared" si="1"/>
        <v>0</v>
      </c>
      <c r="K33" s="46">
        <f t="shared" si="2"/>
        <v>0</v>
      </c>
      <c r="L33" s="46">
        <f t="shared" si="0"/>
        <v>0</v>
      </c>
      <c r="M33" s="46">
        <f t="shared" si="4"/>
        <v>0</v>
      </c>
      <c r="N33" s="46">
        <f t="shared" si="3"/>
        <v>0</v>
      </c>
      <c r="O33" s="72"/>
      <c r="P33" s="61"/>
      <c r="Q33" s="62"/>
      <c r="R33" s="62"/>
      <c r="S33" s="62"/>
      <c r="T33" s="62"/>
      <c r="U33" s="62"/>
      <c r="V33" s="62"/>
      <c r="W33" s="62">
        <f t="shared" si="5"/>
        <v>10</v>
      </c>
      <c r="X33" s="61"/>
      <c r="Y33" s="61"/>
      <c r="Z33" s="72"/>
      <c r="AA33" s="72"/>
      <c r="AB33" s="72"/>
      <c r="AC33" s="72"/>
      <c r="AD33" s="27"/>
      <c r="AE33" s="27"/>
      <c r="AF33" s="27"/>
      <c r="AG33" s="27"/>
      <c r="AH33" s="27"/>
      <c r="AI33" s="27"/>
      <c r="AJ33" s="27"/>
    </row>
    <row r="34" spans="1:36" customFormat="1" x14ac:dyDescent="0.3">
      <c r="A34" s="6">
        <v>23</v>
      </c>
      <c r="B34" s="84"/>
      <c r="C34" s="84"/>
      <c r="D34" s="74"/>
      <c r="E34" s="78"/>
      <c r="F34" s="31"/>
      <c r="G34" s="30">
        <v>0</v>
      </c>
      <c r="H34" s="32">
        <v>0</v>
      </c>
      <c r="I34" s="36">
        <v>1</v>
      </c>
      <c r="J34" s="49">
        <f t="shared" si="1"/>
        <v>0</v>
      </c>
      <c r="K34" s="46">
        <f t="shared" si="2"/>
        <v>0</v>
      </c>
      <c r="L34" s="46">
        <f t="shared" si="0"/>
        <v>0</v>
      </c>
      <c r="M34" s="46">
        <f t="shared" si="4"/>
        <v>0</v>
      </c>
      <c r="N34" s="46">
        <f t="shared" si="3"/>
        <v>0</v>
      </c>
      <c r="O34" s="72"/>
      <c r="P34" s="61"/>
      <c r="Q34" s="62"/>
      <c r="R34" s="62"/>
      <c r="S34" s="62"/>
      <c r="T34" s="62"/>
      <c r="U34" s="62"/>
      <c r="V34" s="62"/>
      <c r="W34" s="62">
        <f t="shared" si="5"/>
        <v>10</v>
      </c>
      <c r="X34" s="61"/>
      <c r="Y34" s="61"/>
      <c r="Z34" s="72"/>
      <c r="AA34" s="72"/>
      <c r="AB34" s="72"/>
      <c r="AC34" s="72"/>
      <c r="AD34" s="27"/>
      <c r="AE34" s="27"/>
      <c r="AF34" s="27"/>
      <c r="AG34" s="27"/>
      <c r="AH34" s="27"/>
      <c r="AI34" s="27"/>
      <c r="AJ34" s="27"/>
    </row>
    <row r="35" spans="1:36" customFormat="1" x14ac:dyDescent="0.3">
      <c r="A35" s="6">
        <v>24</v>
      </c>
      <c r="B35" s="84"/>
      <c r="C35" s="84"/>
      <c r="D35" s="74"/>
      <c r="E35" s="78"/>
      <c r="F35" s="31"/>
      <c r="G35" s="30">
        <v>0</v>
      </c>
      <c r="H35" s="32">
        <v>0</v>
      </c>
      <c r="I35" s="36">
        <v>1</v>
      </c>
      <c r="J35" s="49">
        <f t="shared" si="1"/>
        <v>0</v>
      </c>
      <c r="K35" s="46">
        <f t="shared" si="2"/>
        <v>0</v>
      </c>
      <c r="L35" s="46">
        <f t="shared" si="0"/>
        <v>0</v>
      </c>
      <c r="M35" s="46">
        <f t="shared" si="4"/>
        <v>0</v>
      </c>
      <c r="N35" s="46">
        <f t="shared" si="3"/>
        <v>0</v>
      </c>
      <c r="O35" s="72"/>
      <c r="P35" s="61"/>
      <c r="Q35" s="62"/>
      <c r="R35" s="62"/>
      <c r="S35" s="62"/>
      <c r="T35" s="62"/>
      <c r="U35" s="62"/>
      <c r="V35" s="62"/>
      <c r="W35" s="62">
        <f t="shared" si="5"/>
        <v>10</v>
      </c>
      <c r="X35" s="61"/>
      <c r="Y35" s="61"/>
      <c r="Z35" s="72"/>
      <c r="AA35" s="72"/>
      <c r="AB35" s="72"/>
      <c r="AC35" s="72"/>
      <c r="AD35" s="27"/>
      <c r="AE35" s="27"/>
      <c r="AF35" s="27"/>
      <c r="AG35" s="27"/>
      <c r="AH35" s="27"/>
      <c r="AI35" s="27"/>
      <c r="AJ35" s="27"/>
    </row>
    <row r="36" spans="1:36" customFormat="1" x14ac:dyDescent="0.3">
      <c r="A36" s="6">
        <v>25</v>
      </c>
      <c r="B36" s="84"/>
      <c r="C36" s="84"/>
      <c r="D36" s="74"/>
      <c r="E36" s="78"/>
      <c r="F36" s="31"/>
      <c r="G36" s="30">
        <v>0</v>
      </c>
      <c r="H36" s="32">
        <v>0</v>
      </c>
      <c r="I36" s="36">
        <v>1</v>
      </c>
      <c r="J36" s="49">
        <f t="shared" si="1"/>
        <v>0</v>
      </c>
      <c r="K36" s="46">
        <f t="shared" si="2"/>
        <v>0</v>
      </c>
      <c r="L36" s="46">
        <f t="shared" si="0"/>
        <v>0</v>
      </c>
      <c r="M36" s="46">
        <f t="shared" si="4"/>
        <v>0</v>
      </c>
      <c r="N36" s="46">
        <f t="shared" si="3"/>
        <v>0</v>
      </c>
      <c r="P36" s="61"/>
      <c r="Q36" s="62"/>
      <c r="R36" s="62"/>
      <c r="S36" s="62"/>
      <c r="T36" s="62"/>
      <c r="U36" s="62"/>
      <c r="V36" s="62"/>
      <c r="W36" s="62">
        <f t="shared" si="5"/>
        <v>10</v>
      </c>
      <c r="X36" s="61"/>
      <c r="Y36" s="61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</row>
    <row r="37" spans="1:36" customFormat="1" x14ac:dyDescent="0.3">
      <c r="A37" s="6">
        <v>26</v>
      </c>
      <c r="B37" s="84"/>
      <c r="C37" s="84"/>
      <c r="D37" s="74"/>
      <c r="E37" s="78"/>
      <c r="F37" s="31"/>
      <c r="G37" s="30">
        <v>0</v>
      </c>
      <c r="H37" s="32">
        <v>0</v>
      </c>
      <c r="I37" s="36">
        <v>1</v>
      </c>
      <c r="J37" s="49">
        <f t="shared" si="1"/>
        <v>0</v>
      </c>
      <c r="K37" s="46">
        <f t="shared" si="2"/>
        <v>0</v>
      </c>
      <c r="L37" s="46">
        <f t="shared" si="0"/>
        <v>0</v>
      </c>
      <c r="M37" s="46">
        <f t="shared" si="4"/>
        <v>0</v>
      </c>
      <c r="N37" s="46">
        <f t="shared" si="3"/>
        <v>0</v>
      </c>
      <c r="P37" s="27"/>
      <c r="Q37" s="62"/>
      <c r="R37" s="62"/>
      <c r="S37" s="62"/>
      <c r="T37" s="62"/>
      <c r="U37" s="62"/>
      <c r="V37" s="62"/>
      <c r="W37" s="62">
        <f t="shared" si="5"/>
        <v>10</v>
      </c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</row>
    <row r="38" spans="1:36" customFormat="1" x14ac:dyDescent="0.3">
      <c r="A38" s="6">
        <v>27</v>
      </c>
      <c r="B38" s="84"/>
      <c r="C38" s="84"/>
      <c r="D38" s="74"/>
      <c r="E38" s="78"/>
      <c r="F38" s="31"/>
      <c r="G38" s="30">
        <v>0</v>
      </c>
      <c r="H38" s="32">
        <v>0</v>
      </c>
      <c r="I38" s="36">
        <v>1</v>
      </c>
      <c r="J38" s="49">
        <f t="shared" si="1"/>
        <v>0</v>
      </c>
      <c r="K38" s="46">
        <f t="shared" si="2"/>
        <v>0</v>
      </c>
      <c r="L38" s="46">
        <f t="shared" si="0"/>
        <v>0</v>
      </c>
      <c r="M38" s="46">
        <f t="shared" si="4"/>
        <v>0</v>
      </c>
      <c r="N38" s="46">
        <f t="shared" si="3"/>
        <v>0</v>
      </c>
      <c r="P38" s="27"/>
      <c r="Q38" s="62"/>
      <c r="R38" s="62"/>
      <c r="S38" s="62"/>
      <c r="T38" s="62"/>
      <c r="U38" s="62"/>
      <c r="V38" s="62"/>
      <c r="W38" s="62">
        <f t="shared" si="5"/>
        <v>10</v>
      </c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</row>
    <row r="39" spans="1:36" customFormat="1" x14ac:dyDescent="0.3">
      <c r="A39" s="6">
        <v>28</v>
      </c>
      <c r="B39" s="84"/>
      <c r="C39" s="84"/>
      <c r="D39" s="74"/>
      <c r="E39" s="78"/>
      <c r="F39" s="31"/>
      <c r="G39" s="30">
        <v>0</v>
      </c>
      <c r="H39" s="32">
        <v>0</v>
      </c>
      <c r="I39" s="36">
        <v>1</v>
      </c>
      <c r="J39" s="49">
        <f t="shared" si="1"/>
        <v>0</v>
      </c>
      <c r="K39" s="46">
        <f t="shared" si="2"/>
        <v>0</v>
      </c>
      <c r="L39" s="46">
        <f t="shared" si="0"/>
        <v>0</v>
      </c>
      <c r="M39" s="46">
        <f t="shared" si="4"/>
        <v>0</v>
      </c>
      <c r="N39" s="46">
        <f t="shared" si="3"/>
        <v>0</v>
      </c>
      <c r="P39" s="27"/>
      <c r="Q39" s="62"/>
      <c r="R39" s="62"/>
      <c r="S39" s="62"/>
      <c r="T39" s="62"/>
      <c r="U39" s="62"/>
      <c r="V39" s="62"/>
      <c r="W39" s="62">
        <f t="shared" si="5"/>
        <v>10</v>
      </c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</row>
    <row r="40" spans="1:36" customFormat="1" x14ac:dyDescent="0.3">
      <c r="A40" s="6">
        <v>29</v>
      </c>
      <c r="B40" s="84"/>
      <c r="C40" s="84"/>
      <c r="D40" s="74"/>
      <c r="E40" s="78"/>
      <c r="F40" s="31"/>
      <c r="G40" s="30">
        <v>0</v>
      </c>
      <c r="H40" s="32">
        <v>0</v>
      </c>
      <c r="I40" s="36">
        <v>1</v>
      </c>
      <c r="J40" s="49">
        <f t="shared" si="1"/>
        <v>0</v>
      </c>
      <c r="K40" s="46">
        <f t="shared" si="2"/>
        <v>0</v>
      </c>
      <c r="L40" s="46">
        <f t="shared" si="0"/>
        <v>0</v>
      </c>
      <c r="M40" s="46">
        <f t="shared" si="4"/>
        <v>0</v>
      </c>
      <c r="N40" s="46">
        <f t="shared" si="3"/>
        <v>0</v>
      </c>
      <c r="P40" s="27"/>
      <c r="Q40" s="62"/>
      <c r="R40" s="62"/>
      <c r="S40" s="62"/>
      <c r="T40" s="62"/>
      <c r="U40" s="62"/>
      <c r="V40" s="62"/>
      <c r="W40" s="62">
        <f t="shared" si="5"/>
        <v>10</v>
      </c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</row>
    <row r="41" spans="1:36" customFormat="1" x14ac:dyDescent="0.3">
      <c r="A41" s="6">
        <v>30</v>
      </c>
      <c r="B41" s="84"/>
      <c r="C41" s="84"/>
      <c r="D41" s="74"/>
      <c r="E41" s="78"/>
      <c r="F41" s="31"/>
      <c r="G41" s="30">
        <v>0</v>
      </c>
      <c r="H41" s="32">
        <v>0</v>
      </c>
      <c r="I41" s="36">
        <v>1</v>
      </c>
      <c r="J41" s="49">
        <f t="shared" si="1"/>
        <v>0</v>
      </c>
      <c r="K41" s="46">
        <f t="shared" si="2"/>
        <v>0</v>
      </c>
      <c r="L41" s="46">
        <f t="shared" si="0"/>
        <v>0</v>
      </c>
      <c r="M41" s="46">
        <f t="shared" si="4"/>
        <v>0</v>
      </c>
      <c r="N41" s="46">
        <f t="shared" si="3"/>
        <v>0</v>
      </c>
      <c r="P41" s="27"/>
      <c r="Q41" s="62"/>
      <c r="R41" s="62"/>
      <c r="S41" s="62"/>
      <c r="T41" s="62"/>
      <c r="U41" s="62"/>
      <c r="V41" s="62"/>
      <c r="W41" s="62">
        <f t="shared" si="5"/>
        <v>10</v>
      </c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</row>
    <row r="42" spans="1:36" customFormat="1" x14ac:dyDescent="0.3">
      <c r="A42" s="6">
        <v>31</v>
      </c>
      <c r="B42" s="84"/>
      <c r="C42" s="84"/>
      <c r="D42" s="74"/>
      <c r="E42" s="78"/>
      <c r="F42" s="31"/>
      <c r="G42" s="30">
        <v>0</v>
      </c>
      <c r="H42" s="32">
        <v>0</v>
      </c>
      <c r="I42" s="36">
        <v>1</v>
      </c>
      <c r="J42" s="49">
        <f t="shared" si="1"/>
        <v>0</v>
      </c>
      <c r="K42" s="46">
        <f t="shared" si="2"/>
        <v>0</v>
      </c>
      <c r="L42" s="46">
        <f t="shared" si="0"/>
        <v>0</v>
      </c>
      <c r="M42" s="46">
        <f t="shared" si="4"/>
        <v>0</v>
      </c>
      <c r="N42" s="46">
        <f t="shared" si="3"/>
        <v>0</v>
      </c>
      <c r="P42" s="27"/>
      <c r="Q42" s="62"/>
      <c r="R42" s="62"/>
      <c r="S42" s="62"/>
      <c r="T42" s="62"/>
      <c r="U42" s="62"/>
      <c r="V42" s="62"/>
      <c r="W42" s="62">
        <f t="shared" si="5"/>
        <v>10</v>
      </c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</row>
    <row r="43" spans="1:36" customFormat="1" x14ac:dyDescent="0.3">
      <c r="A43" s="6">
        <v>32</v>
      </c>
      <c r="B43" s="84"/>
      <c r="C43" s="84"/>
      <c r="D43" s="74"/>
      <c r="E43" s="78"/>
      <c r="F43" s="31"/>
      <c r="G43" s="30">
        <v>0</v>
      </c>
      <c r="H43" s="32">
        <v>0</v>
      </c>
      <c r="I43" s="36">
        <v>1</v>
      </c>
      <c r="J43" s="49">
        <f t="shared" si="1"/>
        <v>0</v>
      </c>
      <c r="K43" s="46">
        <f t="shared" si="2"/>
        <v>0</v>
      </c>
      <c r="L43" s="46">
        <f t="shared" si="0"/>
        <v>0</v>
      </c>
      <c r="M43" s="46">
        <f t="shared" si="4"/>
        <v>0</v>
      </c>
      <c r="N43" s="46">
        <f t="shared" si="3"/>
        <v>0</v>
      </c>
      <c r="P43" s="27"/>
      <c r="Q43" s="62"/>
      <c r="R43" s="62"/>
      <c r="S43" s="62"/>
      <c r="T43" s="62"/>
      <c r="U43" s="62"/>
      <c r="V43" s="62"/>
      <c r="W43" s="62">
        <f t="shared" si="5"/>
        <v>10</v>
      </c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</row>
    <row r="44" spans="1:36" customFormat="1" x14ac:dyDescent="0.3">
      <c r="A44" s="6">
        <v>33</v>
      </c>
      <c r="B44" s="84"/>
      <c r="C44" s="84"/>
      <c r="D44" s="74"/>
      <c r="E44" s="78"/>
      <c r="F44" s="31"/>
      <c r="G44" s="30">
        <v>0</v>
      </c>
      <c r="H44" s="32">
        <v>0</v>
      </c>
      <c r="I44" s="36">
        <v>1</v>
      </c>
      <c r="J44" s="49">
        <f t="shared" si="1"/>
        <v>0</v>
      </c>
      <c r="K44" s="46">
        <f t="shared" si="2"/>
        <v>0</v>
      </c>
      <c r="L44" s="46">
        <f t="shared" si="0"/>
        <v>0</v>
      </c>
      <c r="M44" s="46">
        <f t="shared" si="4"/>
        <v>0</v>
      </c>
      <c r="N44" s="46">
        <f t="shared" si="3"/>
        <v>0</v>
      </c>
      <c r="P44" s="27"/>
      <c r="Q44" s="62"/>
      <c r="R44" s="62"/>
      <c r="S44" s="62"/>
      <c r="T44" s="62"/>
      <c r="U44" s="62"/>
      <c r="V44" s="62"/>
      <c r="W44" s="62">
        <f t="shared" si="5"/>
        <v>10</v>
      </c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</row>
    <row r="45" spans="1:36" customFormat="1" x14ac:dyDescent="0.3">
      <c r="A45" s="6">
        <v>34</v>
      </c>
      <c r="B45" s="84"/>
      <c r="C45" s="84"/>
      <c r="D45" s="74"/>
      <c r="E45" s="78"/>
      <c r="F45" s="31"/>
      <c r="G45" s="30">
        <v>0</v>
      </c>
      <c r="H45" s="32">
        <v>0</v>
      </c>
      <c r="I45" s="36">
        <v>1</v>
      </c>
      <c r="J45" s="49">
        <f t="shared" si="1"/>
        <v>0</v>
      </c>
      <c r="K45" s="46">
        <f t="shared" si="2"/>
        <v>0</v>
      </c>
      <c r="L45" s="46">
        <f t="shared" si="0"/>
        <v>0</v>
      </c>
      <c r="M45" s="46">
        <f t="shared" si="4"/>
        <v>0</v>
      </c>
      <c r="N45" s="46">
        <f t="shared" si="3"/>
        <v>0</v>
      </c>
      <c r="P45" s="27"/>
      <c r="Q45" s="62"/>
      <c r="R45" s="62"/>
      <c r="S45" s="62"/>
      <c r="T45" s="62"/>
      <c r="U45" s="62"/>
      <c r="V45" s="62"/>
      <c r="W45" s="62">
        <f t="shared" si="5"/>
        <v>10</v>
      </c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</row>
    <row r="46" spans="1:36" customFormat="1" x14ac:dyDescent="0.3">
      <c r="A46" s="6">
        <v>35</v>
      </c>
      <c r="B46" s="84"/>
      <c r="C46" s="84"/>
      <c r="D46" s="74"/>
      <c r="E46" s="78"/>
      <c r="F46" s="31"/>
      <c r="G46" s="30">
        <v>0</v>
      </c>
      <c r="H46" s="32">
        <v>0</v>
      </c>
      <c r="I46" s="36">
        <v>1</v>
      </c>
      <c r="J46" s="49">
        <f t="shared" si="1"/>
        <v>0</v>
      </c>
      <c r="K46" s="46">
        <f t="shared" si="2"/>
        <v>0</v>
      </c>
      <c r="L46" s="46">
        <f t="shared" si="0"/>
        <v>0</v>
      </c>
      <c r="M46" s="46">
        <f t="shared" si="4"/>
        <v>0</v>
      </c>
      <c r="N46" s="46">
        <f t="shared" si="3"/>
        <v>0</v>
      </c>
      <c r="P46" s="27"/>
      <c r="Q46" s="62"/>
      <c r="R46" s="62"/>
      <c r="S46" s="62"/>
      <c r="T46" s="62"/>
      <c r="U46" s="62"/>
      <c r="V46" s="62"/>
      <c r="W46" s="62">
        <f t="shared" si="5"/>
        <v>10</v>
      </c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</row>
    <row r="47" spans="1:36" customFormat="1" x14ac:dyDescent="0.3">
      <c r="A47" s="6">
        <v>36</v>
      </c>
      <c r="B47" s="84"/>
      <c r="C47" s="84"/>
      <c r="D47" s="74"/>
      <c r="E47" s="78"/>
      <c r="F47" s="31"/>
      <c r="G47" s="30">
        <v>0</v>
      </c>
      <c r="H47" s="32">
        <v>0</v>
      </c>
      <c r="I47" s="36">
        <v>1</v>
      </c>
      <c r="J47" s="49">
        <f t="shared" si="1"/>
        <v>0</v>
      </c>
      <c r="K47" s="46">
        <f t="shared" si="2"/>
        <v>0</v>
      </c>
      <c r="L47" s="46">
        <f t="shared" si="0"/>
        <v>0</v>
      </c>
      <c r="M47" s="46">
        <f t="shared" si="4"/>
        <v>0</v>
      </c>
      <c r="N47" s="46">
        <f t="shared" si="3"/>
        <v>0</v>
      </c>
      <c r="P47" s="27"/>
      <c r="Q47" s="62"/>
      <c r="R47" s="62"/>
      <c r="S47" s="62"/>
      <c r="T47" s="62"/>
      <c r="U47" s="62"/>
      <c r="V47" s="62"/>
      <c r="W47" s="62">
        <f t="shared" si="5"/>
        <v>10</v>
      </c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</row>
    <row r="48" spans="1:36" customFormat="1" x14ac:dyDescent="0.3">
      <c r="A48" s="6">
        <v>37</v>
      </c>
      <c r="B48" s="84"/>
      <c r="C48" s="84"/>
      <c r="D48" s="74"/>
      <c r="E48" s="78"/>
      <c r="F48" s="31"/>
      <c r="G48" s="30">
        <v>0</v>
      </c>
      <c r="H48" s="32">
        <v>0</v>
      </c>
      <c r="I48" s="36">
        <v>1</v>
      </c>
      <c r="J48" s="49">
        <f t="shared" si="1"/>
        <v>0</v>
      </c>
      <c r="K48" s="46">
        <f t="shared" si="2"/>
        <v>0</v>
      </c>
      <c r="L48" s="46">
        <f t="shared" si="0"/>
        <v>0</v>
      </c>
      <c r="M48" s="46">
        <f t="shared" si="4"/>
        <v>0</v>
      </c>
      <c r="N48" s="46">
        <f t="shared" si="3"/>
        <v>0</v>
      </c>
      <c r="P48" s="27"/>
      <c r="Q48" s="62"/>
      <c r="R48" s="62"/>
      <c r="S48" s="62"/>
      <c r="T48" s="62"/>
      <c r="U48" s="62"/>
      <c r="V48" s="62"/>
      <c r="W48" s="62">
        <f t="shared" si="5"/>
        <v>10</v>
      </c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</row>
    <row r="49" spans="1:36" customFormat="1" x14ac:dyDescent="0.3">
      <c r="A49" s="6">
        <v>38</v>
      </c>
      <c r="B49" s="84"/>
      <c r="C49" s="84"/>
      <c r="D49" s="74"/>
      <c r="E49" s="78"/>
      <c r="F49" s="31"/>
      <c r="G49" s="30">
        <v>0</v>
      </c>
      <c r="H49" s="32">
        <v>0</v>
      </c>
      <c r="I49" s="36">
        <v>1</v>
      </c>
      <c r="J49" s="49">
        <f t="shared" si="1"/>
        <v>0</v>
      </c>
      <c r="K49" s="46">
        <f t="shared" si="2"/>
        <v>0</v>
      </c>
      <c r="L49" s="46">
        <f t="shared" si="0"/>
        <v>0</v>
      </c>
      <c r="M49" s="46">
        <f t="shared" si="4"/>
        <v>0</v>
      </c>
      <c r="N49" s="46">
        <f t="shared" si="3"/>
        <v>0</v>
      </c>
      <c r="P49" s="27"/>
      <c r="Q49" s="62"/>
      <c r="R49" s="62"/>
      <c r="S49" s="62"/>
      <c r="T49" s="62"/>
      <c r="U49" s="62"/>
      <c r="V49" s="62"/>
      <c r="W49" s="62">
        <f t="shared" si="5"/>
        <v>10</v>
      </c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</row>
    <row r="50" spans="1:36" customFormat="1" x14ac:dyDescent="0.3">
      <c r="A50" s="6">
        <v>39</v>
      </c>
      <c r="B50" s="84"/>
      <c r="C50" s="84"/>
      <c r="D50" s="74"/>
      <c r="E50" s="78"/>
      <c r="F50" s="31"/>
      <c r="G50" s="30">
        <v>0</v>
      </c>
      <c r="H50" s="32">
        <v>0</v>
      </c>
      <c r="I50" s="36">
        <v>1</v>
      </c>
      <c r="J50" s="49">
        <f t="shared" si="1"/>
        <v>0</v>
      </c>
      <c r="K50" s="46">
        <f t="shared" si="2"/>
        <v>0</v>
      </c>
      <c r="L50" s="46">
        <f t="shared" si="0"/>
        <v>0</v>
      </c>
      <c r="M50" s="46">
        <f t="shared" si="4"/>
        <v>0</v>
      </c>
      <c r="N50" s="46">
        <f t="shared" si="3"/>
        <v>0</v>
      </c>
      <c r="P50" s="27"/>
      <c r="Q50" s="62"/>
      <c r="R50" s="62"/>
      <c r="S50" s="62"/>
      <c r="T50" s="62"/>
      <c r="U50" s="62"/>
      <c r="V50" s="62"/>
      <c r="W50" s="62">
        <f t="shared" si="5"/>
        <v>10</v>
      </c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</row>
    <row r="51" spans="1:36" customFormat="1" x14ac:dyDescent="0.3">
      <c r="A51" s="6">
        <v>40</v>
      </c>
      <c r="B51" s="84"/>
      <c r="C51" s="84"/>
      <c r="D51" s="74"/>
      <c r="E51" s="78"/>
      <c r="F51" s="31"/>
      <c r="G51" s="30">
        <v>0</v>
      </c>
      <c r="H51" s="32">
        <v>0</v>
      </c>
      <c r="I51" s="36">
        <v>1</v>
      </c>
      <c r="J51" s="49">
        <f t="shared" si="1"/>
        <v>0</v>
      </c>
      <c r="K51" s="46">
        <f t="shared" si="2"/>
        <v>0</v>
      </c>
      <c r="L51" s="46">
        <f t="shared" si="0"/>
        <v>0</v>
      </c>
      <c r="M51" s="46">
        <f t="shared" si="4"/>
        <v>0</v>
      </c>
      <c r="N51" s="46">
        <f t="shared" si="3"/>
        <v>0</v>
      </c>
      <c r="P51" s="27"/>
      <c r="Q51" s="62"/>
      <c r="R51" s="62"/>
      <c r="S51" s="62"/>
      <c r="T51" s="62"/>
      <c r="U51" s="62"/>
      <c r="V51" s="62"/>
      <c r="W51" s="62">
        <f t="shared" si="5"/>
        <v>10</v>
      </c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</row>
    <row r="52" spans="1:36" customFormat="1" x14ac:dyDescent="0.3">
      <c r="A52" s="6">
        <v>41</v>
      </c>
      <c r="B52" s="84"/>
      <c r="C52" s="84"/>
      <c r="D52" s="74"/>
      <c r="E52" s="78"/>
      <c r="F52" s="31"/>
      <c r="G52" s="30">
        <v>0</v>
      </c>
      <c r="H52" s="32">
        <v>0</v>
      </c>
      <c r="I52" s="36">
        <v>1</v>
      </c>
      <c r="J52" s="49">
        <f t="shared" si="1"/>
        <v>0</v>
      </c>
      <c r="K52" s="46">
        <f t="shared" si="2"/>
        <v>0</v>
      </c>
      <c r="L52" s="46">
        <f t="shared" si="0"/>
        <v>0</v>
      </c>
      <c r="M52" s="46">
        <f t="shared" si="4"/>
        <v>0</v>
      </c>
      <c r="N52" s="46">
        <f t="shared" si="3"/>
        <v>0</v>
      </c>
      <c r="P52" s="27"/>
      <c r="Q52" s="62"/>
      <c r="R52" s="62"/>
      <c r="S52" s="62"/>
      <c r="T52" s="62"/>
      <c r="U52" s="62"/>
      <c r="V52" s="62"/>
      <c r="W52" s="62">
        <f t="shared" si="5"/>
        <v>10</v>
      </c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</row>
    <row r="53" spans="1:36" customFormat="1" x14ac:dyDescent="0.3">
      <c r="A53" s="6">
        <v>42</v>
      </c>
      <c r="B53" s="84"/>
      <c r="C53" s="84"/>
      <c r="D53" s="74"/>
      <c r="E53" s="78"/>
      <c r="F53" s="31"/>
      <c r="G53" s="30">
        <v>0</v>
      </c>
      <c r="H53" s="32">
        <v>0</v>
      </c>
      <c r="I53" s="36">
        <v>1</v>
      </c>
      <c r="J53" s="49">
        <f t="shared" si="1"/>
        <v>0</v>
      </c>
      <c r="K53" s="46">
        <f t="shared" si="2"/>
        <v>0</v>
      </c>
      <c r="L53" s="46">
        <f t="shared" si="0"/>
        <v>0</v>
      </c>
      <c r="M53" s="46">
        <f t="shared" si="4"/>
        <v>0</v>
      </c>
      <c r="N53" s="46">
        <f t="shared" si="3"/>
        <v>0</v>
      </c>
      <c r="P53" s="27"/>
      <c r="Q53" s="62"/>
      <c r="R53" s="62"/>
      <c r="S53" s="62"/>
      <c r="T53" s="62"/>
      <c r="U53" s="62"/>
      <c r="V53" s="62"/>
      <c r="W53" s="62">
        <f t="shared" si="5"/>
        <v>10</v>
      </c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</row>
    <row r="54" spans="1:36" customFormat="1" x14ac:dyDescent="0.3">
      <c r="A54" s="6">
        <v>43</v>
      </c>
      <c r="B54" s="84"/>
      <c r="C54" s="84"/>
      <c r="D54" s="74"/>
      <c r="E54" s="78"/>
      <c r="F54" s="31"/>
      <c r="G54" s="30">
        <v>0</v>
      </c>
      <c r="H54" s="32">
        <v>0</v>
      </c>
      <c r="I54" s="36">
        <v>1</v>
      </c>
      <c r="J54" s="49">
        <f t="shared" si="1"/>
        <v>0</v>
      </c>
      <c r="K54" s="46">
        <f t="shared" si="2"/>
        <v>0</v>
      </c>
      <c r="L54" s="46">
        <f t="shared" si="0"/>
        <v>0</v>
      </c>
      <c r="M54" s="46">
        <f t="shared" si="4"/>
        <v>0</v>
      </c>
      <c r="N54" s="46">
        <f t="shared" si="3"/>
        <v>0</v>
      </c>
      <c r="P54" s="27"/>
      <c r="Q54" s="62"/>
      <c r="R54" s="62"/>
      <c r="S54" s="62"/>
      <c r="T54" s="62"/>
      <c r="U54" s="62"/>
      <c r="V54" s="62"/>
      <c r="W54" s="62">
        <f t="shared" si="5"/>
        <v>10</v>
      </c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</row>
    <row r="55" spans="1:36" customFormat="1" x14ac:dyDescent="0.3">
      <c r="A55" s="6">
        <v>44</v>
      </c>
      <c r="B55" s="84"/>
      <c r="C55" s="84"/>
      <c r="D55" s="74"/>
      <c r="E55" s="78"/>
      <c r="F55" s="31"/>
      <c r="G55" s="30">
        <v>0</v>
      </c>
      <c r="H55" s="32">
        <v>0</v>
      </c>
      <c r="I55" s="36">
        <v>1</v>
      </c>
      <c r="J55" s="49">
        <f t="shared" si="1"/>
        <v>0</v>
      </c>
      <c r="K55" s="46">
        <f t="shared" si="2"/>
        <v>0</v>
      </c>
      <c r="L55" s="46">
        <f t="shared" si="0"/>
        <v>0</v>
      </c>
      <c r="M55" s="46">
        <f t="shared" si="4"/>
        <v>0</v>
      </c>
      <c r="N55" s="46">
        <f t="shared" si="3"/>
        <v>0</v>
      </c>
      <c r="P55" s="27"/>
      <c r="Q55" s="62"/>
      <c r="R55" s="62"/>
      <c r="S55" s="62"/>
      <c r="T55" s="62"/>
      <c r="U55" s="62"/>
      <c r="V55" s="62"/>
      <c r="W55" s="62">
        <f t="shared" si="5"/>
        <v>10</v>
      </c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</row>
    <row r="56" spans="1:36" customFormat="1" x14ac:dyDescent="0.3">
      <c r="A56" s="6">
        <v>45</v>
      </c>
      <c r="B56" s="84"/>
      <c r="C56" s="84"/>
      <c r="D56" s="74"/>
      <c r="E56" s="78"/>
      <c r="F56" s="31"/>
      <c r="G56" s="30">
        <v>0</v>
      </c>
      <c r="H56" s="32">
        <v>0</v>
      </c>
      <c r="I56" s="36">
        <v>1</v>
      </c>
      <c r="J56" s="49">
        <f t="shared" si="1"/>
        <v>0</v>
      </c>
      <c r="K56" s="46">
        <f t="shared" si="2"/>
        <v>0</v>
      </c>
      <c r="L56" s="46">
        <f t="shared" si="0"/>
        <v>0</v>
      </c>
      <c r="M56" s="46">
        <f t="shared" si="4"/>
        <v>0</v>
      </c>
      <c r="N56" s="46">
        <f t="shared" si="3"/>
        <v>0</v>
      </c>
      <c r="P56" s="27"/>
      <c r="Q56" s="62"/>
      <c r="R56" s="62"/>
      <c r="S56" s="62"/>
      <c r="T56" s="62"/>
      <c r="U56" s="62"/>
      <c r="V56" s="62"/>
      <c r="W56" s="62">
        <f t="shared" si="5"/>
        <v>10</v>
      </c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</row>
    <row r="57" spans="1:36" customFormat="1" x14ac:dyDescent="0.3">
      <c r="A57" s="6">
        <v>46</v>
      </c>
      <c r="B57" s="84"/>
      <c r="C57" s="84"/>
      <c r="D57" s="74"/>
      <c r="E57" s="78"/>
      <c r="F57" s="31"/>
      <c r="G57" s="30">
        <v>0</v>
      </c>
      <c r="H57" s="32">
        <v>0</v>
      </c>
      <c r="I57" s="36">
        <v>1</v>
      </c>
      <c r="J57" s="49">
        <f t="shared" si="1"/>
        <v>0</v>
      </c>
      <c r="K57" s="46">
        <f t="shared" si="2"/>
        <v>0</v>
      </c>
      <c r="L57" s="46">
        <f t="shared" si="0"/>
        <v>0</v>
      </c>
      <c r="M57" s="46">
        <f t="shared" si="4"/>
        <v>0</v>
      </c>
      <c r="N57" s="46">
        <f t="shared" si="3"/>
        <v>0</v>
      </c>
      <c r="P57" s="27"/>
      <c r="Q57" s="62"/>
      <c r="R57" s="62"/>
      <c r="S57" s="62"/>
      <c r="T57" s="62"/>
      <c r="U57" s="62"/>
      <c r="V57" s="62"/>
      <c r="W57" s="62">
        <f t="shared" si="5"/>
        <v>10</v>
      </c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</row>
    <row r="58" spans="1:36" customFormat="1" x14ac:dyDescent="0.3">
      <c r="A58" s="6">
        <v>47</v>
      </c>
      <c r="B58" s="84"/>
      <c r="C58" s="84"/>
      <c r="D58" s="74"/>
      <c r="E58" s="78"/>
      <c r="F58" s="31"/>
      <c r="G58" s="30">
        <v>0</v>
      </c>
      <c r="H58" s="32">
        <v>0</v>
      </c>
      <c r="I58" s="36">
        <v>1</v>
      </c>
      <c r="J58" s="49">
        <f t="shared" si="1"/>
        <v>0</v>
      </c>
      <c r="K58" s="46">
        <f t="shared" si="2"/>
        <v>0</v>
      </c>
      <c r="L58" s="46">
        <f t="shared" si="0"/>
        <v>0</v>
      </c>
      <c r="M58" s="46">
        <f t="shared" si="4"/>
        <v>0</v>
      </c>
      <c r="N58" s="46">
        <f t="shared" si="3"/>
        <v>0</v>
      </c>
      <c r="P58" s="27"/>
      <c r="Q58" s="62"/>
      <c r="R58" s="62"/>
      <c r="S58" s="62"/>
      <c r="T58" s="62"/>
      <c r="U58" s="62"/>
      <c r="V58" s="62"/>
      <c r="W58" s="62">
        <f t="shared" si="5"/>
        <v>10</v>
      </c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</row>
    <row r="59" spans="1:36" customFormat="1" x14ac:dyDescent="0.3">
      <c r="A59" s="6">
        <v>48</v>
      </c>
      <c r="B59" s="84"/>
      <c r="C59" s="84"/>
      <c r="D59" s="74"/>
      <c r="E59" s="78"/>
      <c r="F59" s="31"/>
      <c r="G59" s="30">
        <v>0</v>
      </c>
      <c r="H59" s="32">
        <v>0</v>
      </c>
      <c r="I59" s="36">
        <v>1</v>
      </c>
      <c r="J59" s="49">
        <f t="shared" si="1"/>
        <v>0</v>
      </c>
      <c r="K59" s="46">
        <f t="shared" si="2"/>
        <v>0</v>
      </c>
      <c r="L59" s="46">
        <f t="shared" si="0"/>
        <v>0</v>
      </c>
      <c r="M59" s="46">
        <f t="shared" si="4"/>
        <v>0</v>
      </c>
      <c r="N59" s="46">
        <f t="shared" si="3"/>
        <v>0</v>
      </c>
      <c r="P59" s="27"/>
      <c r="Q59" s="62"/>
      <c r="R59" s="62"/>
      <c r="S59" s="62"/>
      <c r="T59" s="62"/>
      <c r="U59" s="62"/>
      <c r="V59" s="62"/>
      <c r="W59" s="62">
        <f t="shared" si="5"/>
        <v>10</v>
      </c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</row>
    <row r="60" spans="1:36" customFormat="1" x14ac:dyDescent="0.3">
      <c r="A60" s="6">
        <v>49</v>
      </c>
      <c r="B60" s="84"/>
      <c r="C60" s="84"/>
      <c r="D60" s="74"/>
      <c r="E60" s="78"/>
      <c r="F60" s="31"/>
      <c r="G60" s="30">
        <v>0</v>
      </c>
      <c r="H60" s="32">
        <v>0</v>
      </c>
      <c r="I60" s="36">
        <v>1</v>
      </c>
      <c r="J60" s="49">
        <f t="shared" si="1"/>
        <v>0</v>
      </c>
      <c r="K60" s="46">
        <f t="shared" si="2"/>
        <v>0</v>
      </c>
      <c r="L60" s="46">
        <f t="shared" si="0"/>
        <v>0</v>
      </c>
      <c r="M60" s="46">
        <f t="shared" si="4"/>
        <v>0</v>
      </c>
      <c r="N60" s="46">
        <f t="shared" si="3"/>
        <v>0</v>
      </c>
      <c r="P60" s="27"/>
      <c r="Q60" s="62"/>
      <c r="R60" s="62"/>
      <c r="S60" s="62"/>
      <c r="T60" s="62"/>
      <c r="U60" s="62"/>
      <c r="V60" s="62"/>
      <c r="W60" s="62">
        <f t="shared" si="5"/>
        <v>10</v>
      </c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</row>
    <row r="61" spans="1:36" customFormat="1" x14ac:dyDescent="0.3">
      <c r="A61" s="6">
        <v>50</v>
      </c>
      <c r="B61" s="84"/>
      <c r="C61" s="84"/>
      <c r="D61" s="74"/>
      <c r="E61" s="78"/>
      <c r="F61" s="31"/>
      <c r="G61" s="30">
        <v>0</v>
      </c>
      <c r="H61" s="32">
        <v>0</v>
      </c>
      <c r="I61" s="36">
        <v>1</v>
      </c>
      <c r="J61" s="49">
        <f t="shared" si="1"/>
        <v>0</v>
      </c>
      <c r="K61" s="46">
        <f t="shared" si="2"/>
        <v>0</v>
      </c>
      <c r="L61" s="46">
        <f t="shared" si="0"/>
        <v>0</v>
      </c>
      <c r="M61" s="46">
        <f t="shared" si="4"/>
        <v>0</v>
      </c>
      <c r="N61" s="46">
        <f t="shared" si="3"/>
        <v>0</v>
      </c>
      <c r="P61" s="27"/>
      <c r="Q61" s="62"/>
      <c r="R61" s="62"/>
      <c r="S61" s="62"/>
      <c r="T61" s="62"/>
      <c r="U61" s="62"/>
      <c r="V61" s="62"/>
      <c r="W61" s="62">
        <f t="shared" si="5"/>
        <v>10</v>
      </c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</row>
    <row r="62" spans="1:36" customFormat="1" x14ac:dyDescent="0.3">
      <c r="A62" s="6">
        <v>51</v>
      </c>
      <c r="B62" s="84"/>
      <c r="C62" s="84"/>
      <c r="D62" s="74"/>
      <c r="E62" s="78"/>
      <c r="F62" s="31"/>
      <c r="G62" s="30">
        <v>0</v>
      </c>
      <c r="H62" s="32">
        <v>0</v>
      </c>
      <c r="I62" s="36">
        <v>1</v>
      </c>
      <c r="J62" s="49">
        <f t="shared" si="1"/>
        <v>0</v>
      </c>
      <c r="K62" s="46">
        <f t="shared" si="2"/>
        <v>0</v>
      </c>
      <c r="L62" s="46">
        <f t="shared" si="0"/>
        <v>0</v>
      </c>
      <c r="M62" s="46">
        <f t="shared" si="4"/>
        <v>0</v>
      </c>
      <c r="N62" s="46">
        <f t="shared" si="3"/>
        <v>0</v>
      </c>
      <c r="P62" s="27"/>
      <c r="Q62" s="62"/>
      <c r="R62" s="62"/>
      <c r="S62" s="62"/>
      <c r="T62" s="62"/>
      <c r="U62" s="62"/>
      <c r="V62" s="62"/>
      <c r="W62" s="62">
        <f t="shared" si="5"/>
        <v>10</v>
      </c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</row>
    <row r="63" spans="1:36" customFormat="1" x14ac:dyDescent="0.3">
      <c r="A63" s="6">
        <v>52</v>
      </c>
      <c r="B63" s="84"/>
      <c r="C63" s="84"/>
      <c r="D63" s="74"/>
      <c r="E63" s="78"/>
      <c r="F63" s="31"/>
      <c r="G63" s="30">
        <v>0</v>
      </c>
      <c r="H63" s="32">
        <v>0</v>
      </c>
      <c r="I63" s="36">
        <v>1</v>
      </c>
      <c r="J63" s="49">
        <f t="shared" si="1"/>
        <v>0</v>
      </c>
      <c r="K63" s="46">
        <f t="shared" si="2"/>
        <v>0</v>
      </c>
      <c r="L63" s="46">
        <f t="shared" si="0"/>
        <v>0</v>
      </c>
      <c r="M63" s="46">
        <f t="shared" si="4"/>
        <v>0</v>
      </c>
      <c r="N63" s="46">
        <f t="shared" si="3"/>
        <v>0</v>
      </c>
      <c r="P63" s="27"/>
      <c r="Q63" s="62"/>
      <c r="R63" s="62"/>
      <c r="S63" s="62"/>
      <c r="T63" s="62"/>
      <c r="U63" s="62"/>
      <c r="V63" s="62"/>
      <c r="W63" s="62">
        <f t="shared" si="5"/>
        <v>10</v>
      </c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</row>
    <row r="64" spans="1:36" customFormat="1" x14ac:dyDescent="0.3">
      <c r="A64" s="6">
        <v>53</v>
      </c>
      <c r="B64" s="84"/>
      <c r="C64" s="84"/>
      <c r="D64" s="74"/>
      <c r="E64" s="78"/>
      <c r="F64" s="31"/>
      <c r="G64" s="30">
        <v>0</v>
      </c>
      <c r="H64" s="32">
        <v>0</v>
      </c>
      <c r="I64" s="36">
        <v>1</v>
      </c>
      <c r="J64" s="49">
        <f t="shared" si="1"/>
        <v>0</v>
      </c>
      <c r="K64" s="46">
        <f t="shared" si="2"/>
        <v>0</v>
      </c>
      <c r="L64" s="46">
        <f t="shared" si="0"/>
        <v>0</v>
      </c>
      <c r="M64" s="46">
        <f t="shared" si="4"/>
        <v>0</v>
      </c>
      <c r="N64" s="46">
        <f t="shared" si="3"/>
        <v>0</v>
      </c>
      <c r="P64" s="27"/>
      <c r="Q64" s="62"/>
      <c r="R64" s="62"/>
      <c r="S64" s="62"/>
      <c r="T64" s="62"/>
      <c r="U64" s="62"/>
      <c r="V64" s="62"/>
      <c r="W64" s="62">
        <f t="shared" si="5"/>
        <v>10</v>
      </c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</row>
    <row r="65" spans="1:36" customFormat="1" x14ac:dyDescent="0.3">
      <c r="A65" s="6">
        <v>54</v>
      </c>
      <c r="B65" s="84"/>
      <c r="C65" s="84"/>
      <c r="D65" s="74"/>
      <c r="E65" s="78"/>
      <c r="F65" s="31"/>
      <c r="G65" s="30">
        <v>0</v>
      </c>
      <c r="H65" s="32">
        <v>0</v>
      </c>
      <c r="I65" s="36">
        <v>1</v>
      </c>
      <c r="J65" s="49">
        <f t="shared" si="1"/>
        <v>0</v>
      </c>
      <c r="K65" s="46">
        <f t="shared" si="2"/>
        <v>0</v>
      </c>
      <c r="L65" s="46">
        <f t="shared" si="0"/>
        <v>0</v>
      </c>
      <c r="M65" s="46">
        <f t="shared" si="4"/>
        <v>0</v>
      </c>
      <c r="N65" s="46">
        <f t="shared" si="3"/>
        <v>0</v>
      </c>
      <c r="P65" s="27"/>
      <c r="Q65" s="62"/>
      <c r="R65" s="62"/>
      <c r="S65" s="62"/>
      <c r="T65" s="62"/>
      <c r="U65" s="62"/>
      <c r="V65" s="62"/>
      <c r="W65" s="62">
        <f t="shared" si="5"/>
        <v>10</v>
      </c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</row>
    <row r="66" spans="1:36" customFormat="1" x14ac:dyDescent="0.3">
      <c r="A66" s="6">
        <v>55</v>
      </c>
      <c r="B66" s="84"/>
      <c r="C66" s="84"/>
      <c r="D66" s="74"/>
      <c r="E66" s="78"/>
      <c r="F66" s="31"/>
      <c r="G66" s="30">
        <v>0</v>
      </c>
      <c r="H66" s="32">
        <v>0</v>
      </c>
      <c r="I66" s="36">
        <v>1</v>
      </c>
      <c r="J66" s="49">
        <f t="shared" si="1"/>
        <v>0</v>
      </c>
      <c r="K66" s="46">
        <f t="shared" si="2"/>
        <v>0</v>
      </c>
      <c r="L66" s="46">
        <f t="shared" si="0"/>
        <v>0</v>
      </c>
      <c r="M66" s="46">
        <f t="shared" si="4"/>
        <v>0</v>
      </c>
      <c r="N66" s="46">
        <f t="shared" si="3"/>
        <v>0</v>
      </c>
      <c r="P66" s="27"/>
      <c r="Q66" s="62"/>
      <c r="R66" s="62"/>
      <c r="S66" s="62"/>
      <c r="T66" s="62"/>
      <c r="U66" s="62"/>
      <c r="V66" s="62"/>
      <c r="W66" s="62">
        <f t="shared" si="5"/>
        <v>10</v>
      </c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</row>
    <row r="67" spans="1:36" customFormat="1" x14ac:dyDescent="0.3">
      <c r="A67" s="6">
        <v>56</v>
      </c>
      <c r="B67" s="84"/>
      <c r="C67" s="84"/>
      <c r="D67" s="74"/>
      <c r="E67" s="78"/>
      <c r="F67" s="31"/>
      <c r="G67" s="30">
        <v>0</v>
      </c>
      <c r="H67" s="32">
        <v>0</v>
      </c>
      <c r="I67" s="36">
        <v>1</v>
      </c>
      <c r="J67" s="49">
        <f t="shared" si="1"/>
        <v>0</v>
      </c>
      <c r="K67" s="46">
        <f t="shared" si="2"/>
        <v>0</v>
      </c>
      <c r="L67" s="46">
        <f t="shared" si="0"/>
        <v>0</v>
      </c>
      <c r="M67" s="46">
        <f t="shared" si="4"/>
        <v>0</v>
      </c>
      <c r="N67" s="46">
        <f t="shared" si="3"/>
        <v>0</v>
      </c>
      <c r="P67" s="27"/>
      <c r="Q67" s="62"/>
      <c r="R67" s="62"/>
      <c r="S67" s="62"/>
      <c r="T67" s="62"/>
      <c r="U67" s="62"/>
      <c r="V67" s="62"/>
      <c r="W67" s="62">
        <f t="shared" si="5"/>
        <v>10</v>
      </c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</row>
    <row r="68" spans="1:36" customFormat="1" x14ac:dyDescent="0.3">
      <c r="A68" s="6">
        <v>57</v>
      </c>
      <c r="B68" s="84"/>
      <c r="C68" s="84"/>
      <c r="D68" s="74"/>
      <c r="E68" s="78"/>
      <c r="F68" s="31"/>
      <c r="G68" s="30">
        <v>0</v>
      </c>
      <c r="H68" s="32">
        <v>0</v>
      </c>
      <c r="I68" s="36">
        <v>1</v>
      </c>
      <c r="J68" s="49">
        <f t="shared" si="1"/>
        <v>0</v>
      </c>
      <c r="K68" s="46">
        <f t="shared" si="2"/>
        <v>0</v>
      </c>
      <c r="L68" s="46">
        <f t="shared" si="0"/>
        <v>0</v>
      </c>
      <c r="M68" s="46">
        <f t="shared" si="4"/>
        <v>0</v>
      </c>
      <c r="N68" s="46">
        <f t="shared" si="3"/>
        <v>0</v>
      </c>
      <c r="P68" s="27"/>
      <c r="Q68" s="62"/>
      <c r="R68" s="62"/>
      <c r="S68" s="62"/>
      <c r="T68" s="62"/>
      <c r="U68" s="62"/>
      <c r="V68" s="62"/>
      <c r="W68" s="62">
        <f t="shared" si="5"/>
        <v>10</v>
      </c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</row>
    <row r="69" spans="1:36" customFormat="1" x14ac:dyDescent="0.3">
      <c r="A69" s="6">
        <v>58</v>
      </c>
      <c r="B69" s="84"/>
      <c r="C69" s="84"/>
      <c r="D69" s="74"/>
      <c r="E69" s="78"/>
      <c r="F69" s="31"/>
      <c r="G69" s="30">
        <v>0</v>
      </c>
      <c r="H69" s="32">
        <v>0</v>
      </c>
      <c r="I69" s="36">
        <v>1</v>
      </c>
      <c r="J69" s="49">
        <f t="shared" si="1"/>
        <v>0</v>
      </c>
      <c r="K69" s="46">
        <f t="shared" si="2"/>
        <v>0</v>
      </c>
      <c r="L69" s="46">
        <f t="shared" si="0"/>
        <v>0</v>
      </c>
      <c r="M69" s="46">
        <f t="shared" si="4"/>
        <v>0</v>
      </c>
      <c r="N69" s="46">
        <f t="shared" si="3"/>
        <v>0</v>
      </c>
      <c r="P69" s="27"/>
      <c r="Q69" s="62"/>
      <c r="R69" s="62"/>
      <c r="S69" s="62"/>
      <c r="T69" s="62"/>
      <c r="U69" s="62"/>
      <c r="V69" s="62"/>
      <c r="W69" s="62">
        <f t="shared" si="5"/>
        <v>10</v>
      </c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</row>
    <row r="70" spans="1:36" customFormat="1" x14ac:dyDescent="0.3">
      <c r="A70" s="6">
        <v>59</v>
      </c>
      <c r="B70" s="84"/>
      <c r="C70" s="84"/>
      <c r="D70" s="74"/>
      <c r="E70" s="78"/>
      <c r="F70" s="31"/>
      <c r="G70" s="30">
        <v>0</v>
      </c>
      <c r="H70" s="32">
        <v>0</v>
      </c>
      <c r="I70" s="36">
        <v>1</v>
      </c>
      <c r="J70" s="49">
        <f t="shared" si="1"/>
        <v>0</v>
      </c>
      <c r="K70" s="46">
        <f t="shared" si="2"/>
        <v>0</v>
      </c>
      <c r="L70" s="46">
        <f t="shared" si="0"/>
        <v>0</v>
      </c>
      <c r="M70" s="46">
        <f t="shared" si="4"/>
        <v>0</v>
      </c>
      <c r="N70" s="46">
        <f t="shared" si="3"/>
        <v>0</v>
      </c>
      <c r="P70" s="27"/>
      <c r="Q70" s="62"/>
      <c r="R70" s="62"/>
      <c r="S70" s="62"/>
      <c r="T70" s="62"/>
      <c r="U70" s="62"/>
      <c r="V70" s="62"/>
      <c r="W70" s="62">
        <f t="shared" si="5"/>
        <v>10</v>
      </c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</row>
    <row r="71" spans="1:36" customFormat="1" x14ac:dyDescent="0.3">
      <c r="A71" s="6">
        <v>60</v>
      </c>
      <c r="B71" s="84"/>
      <c r="C71" s="84"/>
      <c r="D71" s="74"/>
      <c r="E71" s="78"/>
      <c r="F71" s="31"/>
      <c r="G71" s="30">
        <v>0</v>
      </c>
      <c r="H71" s="32">
        <v>0</v>
      </c>
      <c r="I71" s="36">
        <v>1</v>
      </c>
      <c r="J71" s="49">
        <f t="shared" si="1"/>
        <v>0</v>
      </c>
      <c r="K71" s="46">
        <f t="shared" si="2"/>
        <v>0</v>
      </c>
      <c r="L71" s="46">
        <f t="shared" si="0"/>
        <v>0</v>
      </c>
      <c r="M71" s="46">
        <f t="shared" si="4"/>
        <v>0</v>
      </c>
      <c r="N71" s="46">
        <f t="shared" si="3"/>
        <v>0</v>
      </c>
      <c r="P71" s="27"/>
      <c r="Q71" s="62"/>
      <c r="R71" s="62"/>
      <c r="S71" s="62"/>
      <c r="T71" s="62"/>
      <c r="U71" s="62"/>
      <c r="V71" s="62"/>
      <c r="W71" s="62">
        <f t="shared" si="5"/>
        <v>10</v>
      </c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</row>
    <row r="72" spans="1:36" customFormat="1" x14ac:dyDescent="0.3">
      <c r="A72" s="6">
        <v>61</v>
      </c>
      <c r="B72" s="84"/>
      <c r="C72" s="84"/>
      <c r="D72" s="74"/>
      <c r="E72" s="78"/>
      <c r="F72" s="31"/>
      <c r="G72" s="30">
        <v>0</v>
      </c>
      <c r="H72" s="32">
        <v>0</v>
      </c>
      <c r="I72" s="36">
        <v>1</v>
      </c>
      <c r="J72" s="49">
        <f t="shared" si="1"/>
        <v>0</v>
      </c>
      <c r="K72" s="46">
        <f t="shared" si="2"/>
        <v>0</v>
      </c>
      <c r="L72" s="46">
        <f t="shared" si="0"/>
        <v>0</v>
      </c>
      <c r="M72" s="46">
        <f t="shared" si="4"/>
        <v>0</v>
      </c>
      <c r="N72" s="46">
        <f t="shared" si="3"/>
        <v>0</v>
      </c>
      <c r="P72" s="27"/>
      <c r="Q72" s="62"/>
      <c r="R72" s="62"/>
      <c r="S72" s="62"/>
      <c r="T72" s="62"/>
      <c r="U72" s="62"/>
      <c r="V72" s="62"/>
      <c r="W72" s="62">
        <f t="shared" si="5"/>
        <v>10</v>
      </c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</row>
    <row r="73" spans="1:36" customFormat="1" x14ac:dyDescent="0.3">
      <c r="A73" s="6">
        <v>62</v>
      </c>
      <c r="B73" s="84"/>
      <c r="C73" s="84"/>
      <c r="D73" s="74"/>
      <c r="E73" s="78"/>
      <c r="F73" s="31"/>
      <c r="G73" s="30">
        <v>0</v>
      </c>
      <c r="H73" s="32">
        <v>0</v>
      </c>
      <c r="I73" s="36">
        <v>1</v>
      </c>
      <c r="J73" s="49">
        <f t="shared" si="1"/>
        <v>0</v>
      </c>
      <c r="K73" s="46">
        <f t="shared" si="2"/>
        <v>0</v>
      </c>
      <c r="L73" s="46">
        <f t="shared" si="0"/>
        <v>0</v>
      </c>
      <c r="M73" s="46">
        <f t="shared" si="4"/>
        <v>0</v>
      </c>
      <c r="N73" s="46">
        <f t="shared" si="3"/>
        <v>0</v>
      </c>
      <c r="P73" s="27"/>
      <c r="Q73" s="62"/>
      <c r="R73" s="62"/>
      <c r="S73" s="62"/>
      <c r="T73" s="62"/>
      <c r="U73" s="62"/>
      <c r="V73" s="62"/>
      <c r="W73" s="62">
        <f t="shared" si="5"/>
        <v>10</v>
      </c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</row>
    <row r="74" spans="1:36" customFormat="1" x14ac:dyDescent="0.3">
      <c r="A74" s="6">
        <v>63</v>
      </c>
      <c r="B74" s="84"/>
      <c r="C74" s="84"/>
      <c r="D74" s="74"/>
      <c r="E74" s="78"/>
      <c r="F74" s="31"/>
      <c r="G74" s="30">
        <v>0</v>
      </c>
      <c r="H74" s="32">
        <v>0</v>
      </c>
      <c r="I74" s="36">
        <v>1</v>
      </c>
      <c r="J74" s="49">
        <f t="shared" si="1"/>
        <v>0</v>
      </c>
      <c r="K74" s="46">
        <f t="shared" si="2"/>
        <v>0</v>
      </c>
      <c r="L74" s="46">
        <f t="shared" si="0"/>
        <v>0</v>
      </c>
      <c r="M74" s="46">
        <f t="shared" si="4"/>
        <v>0</v>
      </c>
      <c r="N74" s="46">
        <f t="shared" si="3"/>
        <v>0</v>
      </c>
      <c r="P74" s="27"/>
      <c r="Q74" s="62"/>
      <c r="R74" s="62"/>
      <c r="S74" s="62"/>
      <c r="T74" s="62"/>
      <c r="U74" s="62"/>
      <c r="V74" s="62"/>
      <c r="W74" s="62">
        <f t="shared" si="5"/>
        <v>10</v>
      </c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</row>
    <row r="75" spans="1:36" customFormat="1" x14ac:dyDescent="0.3">
      <c r="A75" s="6">
        <v>64</v>
      </c>
      <c r="B75" s="84"/>
      <c r="C75" s="84"/>
      <c r="D75" s="74"/>
      <c r="E75" s="78"/>
      <c r="F75" s="31"/>
      <c r="G75" s="30">
        <v>0</v>
      </c>
      <c r="H75" s="32">
        <v>0</v>
      </c>
      <c r="I75" s="36">
        <v>1</v>
      </c>
      <c r="J75" s="49">
        <f t="shared" si="1"/>
        <v>0</v>
      </c>
      <c r="K75" s="46">
        <f t="shared" si="2"/>
        <v>0</v>
      </c>
      <c r="L75" s="46">
        <f t="shared" si="0"/>
        <v>0</v>
      </c>
      <c r="M75" s="46">
        <f t="shared" si="4"/>
        <v>0</v>
      </c>
      <c r="N75" s="46">
        <f t="shared" si="3"/>
        <v>0</v>
      </c>
      <c r="P75" s="27"/>
      <c r="Q75" s="62"/>
      <c r="R75" s="62"/>
      <c r="S75" s="62"/>
      <c r="T75" s="62"/>
      <c r="U75" s="62"/>
      <c r="V75" s="62"/>
      <c r="W75" s="62">
        <f t="shared" si="5"/>
        <v>10</v>
      </c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</row>
    <row r="76" spans="1:36" customFormat="1" x14ac:dyDescent="0.3">
      <c r="A76" s="6">
        <v>65</v>
      </c>
      <c r="B76" s="84"/>
      <c r="C76" s="84"/>
      <c r="D76" s="74"/>
      <c r="E76" s="78"/>
      <c r="F76" s="31"/>
      <c r="G76" s="30">
        <v>0</v>
      </c>
      <c r="H76" s="32">
        <v>0</v>
      </c>
      <c r="I76" s="36">
        <v>1</v>
      </c>
      <c r="J76" s="49">
        <f t="shared" si="1"/>
        <v>0</v>
      </c>
      <c r="K76" s="46">
        <f t="shared" si="2"/>
        <v>0</v>
      </c>
      <c r="L76" s="46">
        <f t="shared" ref="L76:L139" si="6">ROUND(IF(H76&gt;=2600,2600,H76)*($F$5%+9.76%+6.5%)*I76*$D$8,2)</f>
        <v>0</v>
      </c>
      <c r="M76" s="46">
        <f t="shared" si="4"/>
        <v>0</v>
      </c>
      <c r="N76" s="46">
        <f t="shared" si="3"/>
        <v>0</v>
      </c>
      <c r="Q76" s="62"/>
      <c r="R76" s="62"/>
      <c r="S76" s="62"/>
      <c r="T76" s="62"/>
      <c r="U76" s="62"/>
      <c r="V76" s="62"/>
      <c r="W76" s="62">
        <f t="shared" si="5"/>
        <v>10</v>
      </c>
    </row>
    <row r="77" spans="1:36" customFormat="1" x14ac:dyDescent="0.3">
      <c r="A77" s="6">
        <v>66</v>
      </c>
      <c r="B77" s="84"/>
      <c r="C77" s="84"/>
      <c r="D77" s="74"/>
      <c r="E77" s="78"/>
      <c r="F77" s="31"/>
      <c r="G77" s="30">
        <v>0</v>
      </c>
      <c r="H77" s="32">
        <v>0</v>
      </c>
      <c r="I77" s="36">
        <v>1</v>
      </c>
      <c r="J77" s="49">
        <f t="shared" ref="J77:J140" si="7">ROUND(IF(H77&gt;=2600,2600*$D$8,H77*$D$8),2)</f>
        <v>0</v>
      </c>
      <c r="K77" s="46">
        <f t="shared" ref="K77:K140" si="8">ROUND(IF(H77&gt;=2600,2600,H77)*13.71%*I77*$D$8,2)</f>
        <v>0</v>
      </c>
      <c r="L77" s="46">
        <f t="shared" si="6"/>
        <v>0</v>
      </c>
      <c r="M77" s="46">
        <f t="shared" si="4"/>
        <v>0</v>
      </c>
      <c r="N77" s="46">
        <f t="shared" ref="N77:N140" si="9">M77*$F$6</f>
        <v>0</v>
      </c>
      <c r="Q77" s="62"/>
      <c r="R77" s="62"/>
      <c r="S77" s="62"/>
      <c r="T77" s="62"/>
      <c r="U77" s="62"/>
      <c r="V77" s="62"/>
      <c r="W77" s="62">
        <f t="shared" si="5"/>
        <v>10</v>
      </c>
    </row>
    <row r="78" spans="1:36" customFormat="1" x14ac:dyDescent="0.3">
      <c r="A78" s="6">
        <v>67</v>
      </c>
      <c r="B78" s="84"/>
      <c r="C78" s="84"/>
      <c r="D78" s="74"/>
      <c r="E78" s="78"/>
      <c r="F78" s="31"/>
      <c r="G78" s="30">
        <v>0</v>
      </c>
      <c r="H78" s="32">
        <v>0</v>
      </c>
      <c r="I78" s="36">
        <v>1</v>
      </c>
      <c r="J78" s="49">
        <f t="shared" si="7"/>
        <v>0</v>
      </c>
      <c r="K78" s="46">
        <f t="shared" si="8"/>
        <v>0</v>
      </c>
      <c r="L78" s="46">
        <f t="shared" si="6"/>
        <v>0</v>
      </c>
      <c r="M78" s="46">
        <f t="shared" ref="M78:M141" si="10">L78+J78*(1-13.71%*(1-I78))</f>
        <v>0</v>
      </c>
      <c r="N78" s="46">
        <f t="shared" si="9"/>
        <v>0</v>
      </c>
      <c r="Q78" s="62"/>
      <c r="R78" s="62"/>
      <c r="S78" s="62"/>
      <c r="T78" s="62"/>
      <c r="U78" s="62"/>
      <c r="V78" s="62"/>
      <c r="W78" s="62">
        <f t="shared" ref="W78:W141" si="11">IFERROR(MOD(9*MID(D78,1,1)+7*MID(D78,2,1)+3*MID(D78,3,1)+MID(D78,4,1)+9*MID(D78,5,1)+7*MID(D78,6,1)+3*MID(D78,7,1)+MID(D78,8,1)+9*MID(D78,9,1)+7*MID(D78,10,1),10),10)</f>
        <v>10</v>
      </c>
    </row>
    <row r="79" spans="1:36" customFormat="1" x14ac:dyDescent="0.3">
      <c r="A79" s="6">
        <v>68</v>
      </c>
      <c r="B79" s="84"/>
      <c r="C79" s="84"/>
      <c r="D79" s="74"/>
      <c r="E79" s="78"/>
      <c r="F79" s="31"/>
      <c r="G79" s="30">
        <v>0</v>
      </c>
      <c r="H79" s="32">
        <v>0</v>
      </c>
      <c r="I79" s="36">
        <v>1</v>
      </c>
      <c r="J79" s="49">
        <f t="shared" si="7"/>
        <v>0</v>
      </c>
      <c r="K79" s="46">
        <f t="shared" si="8"/>
        <v>0</v>
      </c>
      <c r="L79" s="46">
        <f t="shared" si="6"/>
        <v>0</v>
      </c>
      <c r="M79" s="46">
        <f t="shared" si="10"/>
        <v>0</v>
      </c>
      <c r="N79" s="46">
        <f t="shared" si="9"/>
        <v>0</v>
      </c>
      <c r="Q79" s="62"/>
      <c r="R79" s="62"/>
      <c r="S79" s="62"/>
      <c r="T79" s="62"/>
      <c r="U79" s="62"/>
      <c r="V79" s="62"/>
      <c r="W79" s="62">
        <f t="shared" si="11"/>
        <v>10</v>
      </c>
    </row>
    <row r="80" spans="1:36" customFormat="1" x14ac:dyDescent="0.3">
      <c r="A80" s="6">
        <v>69</v>
      </c>
      <c r="B80" s="84"/>
      <c r="C80" s="84"/>
      <c r="D80" s="74"/>
      <c r="E80" s="78"/>
      <c r="F80" s="31"/>
      <c r="G80" s="30">
        <v>0</v>
      </c>
      <c r="H80" s="32">
        <v>0</v>
      </c>
      <c r="I80" s="36">
        <v>1</v>
      </c>
      <c r="J80" s="49">
        <f t="shared" si="7"/>
        <v>0</v>
      </c>
      <c r="K80" s="46">
        <f t="shared" si="8"/>
        <v>0</v>
      </c>
      <c r="L80" s="46">
        <f t="shared" si="6"/>
        <v>0</v>
      </c>
      <c r="M80" s="46">
        <f t="shared" si="10"/>
        <v>0</v>
      </c>
      <c r="N80" s="46">
        <f t="shared" si="9"/>
        <v>0</v>
      </c>
      <c r="Q80" s="62"/>
      <c r="R80" s="62"/>
      <c r="S80" s="62"/>
      <c r="T80" s="62"/>
      <c r="U80" s="62"/>
      <c r="V80" s="62"/>
      <c r="W80" s="62">
        <f t="shared" si="11"/>
        <v>10</v>
      </c>
    </row>
    <row r="81" spans="1:23" customFormat="1" x14ac:dyDescent="0.3">
      <c r="A81" s="6">
        <v>70</v>
      </c>
      <c r="B81" s="84"/>
      <c r="C81" s="84"/>
      <c r="D81" s="74"/>
      <c r="E81" s="78"/>
      <c r="F81" s="31"/>
      <c r="G81" s="30">
        <v>0</v>
      </c>
      <c r="H81" s="32">
        <v>0</v>
      </c>
      <c r="I81" s="36">
        <v>1</v>
      </c>
      <c r="J81" s="49">
        <f t="shared" si="7"/>
        <v>0</v>
      </c>
      <c r="K81" s="46">
        <f t="shared" si="8"/>
        <v>0</v>
      </c>
      <c r="L81" s="46">
        <f t="shared" si="6"/>
        <v>0</v>
      </c>
      <c r="M81" s="46">
        <f t="shared" si="10"/>
        <v>0</v>
      </c>
      <c r="N81" s="46">
        <f t="shared" si="9"/>
        <v>0</v>
      </c>
      <c r="Q81" s="62"/>
      <c r="R81" s="62"/>
      <c r="S81" s="62"/>
      <c r="T81" s="62"/>
      <c r="U81" s="62"/>
      <c r="V81" s="62"/>
      <c r="W81" s="62">
        <f t="shared" si="11"/>
        <v>10</v>
      </c>
    </row>
    <row r="82" spans="1:23" customFormat="1" x14ac:dyDescent="0.3">
      <c r="A82" s="6">
        <v>71</v>
      </c>
      <c r="B82" s="84"/>
      <c r="C82" s="84"/>
      <c r="D82" s="74"/>
      <c r="E82" s="78"/>
      <c r="F82" s="31"/>
      <c r="G82" s="30">
        <v>0</v>
      </c>
      <c r="H82" s="32">
        <v>0</v>
      </c>
      <c r="I82" s="36">
        <v>1</v>
      </c>
      <c r="J82" s="49">
        <f t="shared" si="7"/>
        <v>0</v>
      </c>
      <c r="K82" s="46">
        <f t="shared" si="8"/>
        <v>0</v>
      </c>
      <c r="L82" s="46">
        <f t="shared" si="6"/>
        <v>0</v>
      </c>
      <c r="M82" s="46">
        <f t="shared" si="10"/>
        <v>0</v>
      </c>
      <c r="N82" s="46">
        <f t="shared" si="9"/>
        <v>0</v>
      </c>
      <c r="Q82" s="62"/>
      <c r="R82" s="62"/>
      <c r="S82" s="62"/>
      <c r="T82" s="62"/>
      <c r="U82" s="62"/>
      <c r="V82" s="62"/>
      <c r="W82" s="62">
        <f t="shared" si="11"/>
        <v>10</v>
      </c>
    </row>
    <row r="83" spans="1:23" customFormat="1" x14ac:dyDescent="0.3">
      <c r="A83" s="6">
        <v>72</v>
      </c>
      <c r="B83" s="84"/>
      <c r="C83" s="84"/>
      <c r="D83" s="74"/>
      <c r="E83" s="78"/>
      <c r="F83" s="31"/>
      <c r="G83" s="30">
        <v>0</v>
      </c>
      <c r="H83" s="32">
        <v>0</v>
      </c>
      <c r="I83" s="36">
        <v>1</v>
      </c>
      <c r="J83" s="49">
        <f t="shared" si="7"/>
        <v>0</v>
      </c>
      <c r="K83" s="46">
        <f t="shared" si="8"/>
        <v>0</v>
      </c>
      <c r="L83" s="46">
        <f t="shared" si="6"/>
        <v>0</v>
      </c>
      <c r="M83" s="46">
        <f t="shared" si="10"/>
        <v>0</v>
      </c>
      <c r="N83" s="46">
        <f t="shared" si="9"/>
        <v>0</v>
      </c>
      <c r="Q83" s="62"/>
      <c r="R83" s="62"/>
      <c r="S83" s="62"/>
      <c r="T83" s="62"/>
      <c r="U83" s="62"/>
      <c r="V83" s="62"/>
      <c r="W83" s="62">
        <f t="shared" si="11"/>
        <v>10</v>
      </c>
    </row>
    <row r="84" spans="1:23" customFormat="1" x14ac:dyDescent="0.3">
      <c r="A84" s="6">
        <v>73</v>
      </c>
      <c r="B84" s="84"/>
      <c r="C84" s="84"/>
      <c r="D84" s="74"/>
      <c r="E84" s="78"/>
      <c r="F84" s="31"/>
      <c r="G84" s="30">
        <v>0</v>
      </c>
      <c r="H84" s="32">
        <v>0</v>
      </c>
      <c r="I84" s="36">
        <v>1</v>
      </c>
      <c r="J84" s="49">
        <f t="shared" si="7"/>
        <v>0</v>
      </c>
      <c r="K84" s="46">
        <f t="shared" si="8"/>
        <v>0</v>
      </c>
      <c r="L84" s="46">
        <f t="shared" si="6"/>
        <v>0</v>
      </c>
      <c r="M84" s="46">
        <f t="shared" si="10"/>
        <v>0</v>
      </c>
      <c r="N84" s="46">
        <f t="shared" si="9"/>
        <v>0</v>
      </c>
      <c r="Q84" s="62"/>
      <c r="R84" s="62"/>
      <c r="S84" s="62"/>
      <c r="T84" s="62"/>
      <c r="U84" s="62"/>
      <c r="V84" s="62"/>
      <c r="W84" s="62">
        <f t="shared" si="11"/>
        <v>10</v>
      </c>
    </row>
    <row r="85" spans="1:23" customFormat="1" x14ac:dyDescent="0.3">
      <c r="A85" s="6">
        <v>74</v>
      </c>
      <c r="B85" s="84"/>
      <c r="C85" s="84"/>
      <c r="D85" s="74"/>
      <c r="E85" s="78"/>
      <c r="F85" s="31"/>
      <c r="G85" s="30">
        <v>0</v>
      </c>
      <c r="H85" s="32">
        <v>0</v>
      </c>
      <c r="I85" s="36">
        <v>1</v>
      </c>
      <c r="J85" s="49">
        <f t="shared" si="7"/>
        <v>0</v>
      </c>
      <c r="K85" s="46">
        <f t="shared" si="8"/>
        <v>0</v>
      </c>
      <c r="L85" s="46">
        <f t="shared" si="6"/>
        <v>0</v>
      </c>
      <c r="M85" s="46">
        <f t="shared" si="10"/>
        <v>0</v>
      </c>
      <c r="N85" s="46">
        <f t="shared" si="9"/>
        <v>0</v>
      </c>
      <c r="Q85" s="62"/>
      <c r="R85" s="62"/>
      <c r="S85" s="62"/>
      <c r="T85" s="62"/>
      <c r="U85" s="62"/>
      <c r="V85" s="62"/>
      <c r="W85" s="62">
        <f t="shared" si="11"/>
        <v>10</v>
      </c>
    </row>
    <row r="86" spans="1:23" customFormat="1" x14ac:dyDescent="0.3">
      <c r="A86" s="6">
        <v>75</v>
      </c>
      <c r="B86" s="84"/>
      <c r="C86" s="84"/>
      <c r="D86" s="74"/>
      <c r="E86" s="78"/>
      <c r="F86" s="31"/>
      <c r="G86" s="30">
        <v>0</v>
      </c>
      <c r="H86" s="32">
        <v>0</v>
      </c>
      <c r="I86" s="36">
        <v>1</v>
      </c>
      <c r="J86" s="49">
        <f t="shared" si="7"/>
        <v>0</v>
      </c>
      <c r="K86" s="46">
        <f t="shared" si="8"/>
        <v>0</v>
      </c>
      <c r="L86" s="46">
        <f t="shared" si="6"/>
        <v>0</v>
      </c>
      <c r="M86" s="46">
        <f t="shared" si="10"/>
        <v>0</v>
      </c>
      <c r="N86" s="46">
        <f t="shared" si="9"/>
        <v>0</v>
      </c>
      <c r="Q86" s="62"/>
      <c r="R86" s="62"/>
      <c r="S86" s="62"/>
      <c r="T86" s="62"/>
      <c r="U86" s="62"/>
      <c r="V86" s="62"/>
      <c r="W86" s="62">
        <f t="shared" si="11"/>
        <v>10</v>
      </c>
    </row>
    <row r="87" spans="1:23" customFormat="1" x14ac:dyDescent="0.3">
      <c r="A87" s="6">
        <v>76</v>
      </c>
      <c r="B87" s="84"/>
      <c r="C87" s="84"/>
      <c r="D87" s="74"/>
      <c r="E87" s="78"/>
      <c r="F87" s="31"/>
      <c r="G87" s="30">
        <v>0</v>
      </c>
      <c r="H87" s="32">
        <v>0</v>
      </c>
      <c r="I87" s="36">
        <v>1</v>
      </c>
      <c r="J87" s="49">
        <f t="shared" si="7"/>
        <v>0</v>
      </c>
      <c r="K87" s="46">
        <f t="shared" si="8"/>
        <v>0</v>
      </c>
      <c r="L87" s="46">
        <f t="shared" si="6"/>
        <v>0</v>
      </c>
      <c r="M87" s="46">
        <f t="shared" si="10"/>
        <v>0</v>
      </c>
      <c r="N87" s="46">
        <f t="shared" si="9"/>
        <v>0</v>
      </c>
      <c r="Q87" s="62"/>
      <c r="R87" s="62"/>
      <c r="S87" s="62"/>
      <c r="T87" s="62"/>
      <c r="U87" s="62"/>
      <c r="V87" s="62"/>
      <c r="W87" s="62">
        <f t="shared" si="11"/>
        <v>10</v>
      </c>
    </row>
    <row r="88" spans="1:23" customFormat="1" x14ac:dyDescent="0.3">
      <c r="A88" s="6">
        <v>77</v>
      </c>
      <c r="B88" s="84"/>
      <c r="C88" s="84"/>
      <c r="D88" s="74"/>
      <c r="E88" s="78"/>
      <c r="F88" s="31"/>
      <c r="G88" s="30">
        <v>0</v>
      </c>
      <c r="H88" s="32">
        <v>0</v>
      </c>
      <c r="I88" s="36">
        <v>1</v>
      </c>
      <c r="J88" s="49">
        <f t="shared" si="7"/>
        <v>0</v>
      </c>
      <c r="K88" s="46">
        <f t="shared" si="8"/>
        <v>0</v>
      </c>
      <c r="L88" s="46">
        <f t="shared" si="6"/>
        <v>0</v>
      </c>
      <c r="M88" s="46">
        <f t="shared" si="10"/>
        <v>0</v>
      </c>
      <c r="N88" s="46">
        <f t="shared" si="9"/>
        <v>0</v>
      </c>
      <c r="Q88" s="62"/>
      <c r="R88" s="62"/>
      <c r="S88" s="62"/>
      <c r="T88" s="62"/>
      <c r="U88" s="62"/>
      <c r="V88" s="62"/>
      <c r="W88" s="62">
        <f t="shared" si="11"/>
        <v>10</v>
      </c>
    </row>
    <row r="89" spans="1:23" customFormat="1" x14ac:dyDescent="0.3">
      <c r="A89" s="6">
        <v>78</v>
      </c>
      <c r="B89" s="84"/>
      <c r="C89" s="84"/>
      <c r="D89" s="74"/>
      <c r="E89" s="78"/>
      <c r="F89" s="31"/>
      <c r="G89" s="30">
        <v>0</v>
      </c>
      <c r="H89" s="32">
        <v>0</v>
      </c>
      <c r="I89" s="36">
        <v>1</v>
      </c>
      <c r="J89" s="49">
        <f t="shared" si="7"/>
        <v>0</v>
      </c>
      <c r="K89" s="46">
        <f t="shared" si="8"/>
        <v>0</v>
      </c>
      <c r="L89" s="46">
        <f t="shared" si="6"/>
        <v>0</v>
      </c>
      <c r="M89" s="46">
        <f t="shared" si="10"/>
        <v>0</v>
      </c>
      <c r="N89" s="46">
        <f t="shared" si="9"/>
        <v>0</v>
      </c>
      <c r="Q89" s="62"/>
      <c r="R89" s="62"/>
      <c r="S89" s="62"/>
      <c r="T89" s="62"/>
      <c r="U89" s="62"/>
      <c r="V89" s="62"/>
      <c r="W89" s="62">
        <f t="shared" si="11"/>
        <v>10</v>
      </c>
    </row>
    <row r="90" spans="1:23" customFormat="1" x14ac:dyDescent="0.3">
      <c r="A90" s="6">
        <v>79</v>
      </c>
      <c r="B90" s="84"/>
      <c r="C90" s="84"/>
      <c r="D90" s="74"/>
      <c r="E90" s="78"/>
      <c r="F90" s="31"/>
      <c r="G90" s="30">
        <v>0</v>
      </c>
      <c r="H90" s="32">
        <v>0</v>
      </c>
      <c r="I90" s="36">
        <v>1</v>
      </c>
      <c r="J90" s="49">
        <f t="shared" si="7"/>
        <v>0</v>
      </c>
      <c r="K90" s="46">
        <f t="shared" si="8"/>
        <v>0</v>
      </c>
      <c r="L90" s="46">
        <f t="shared" si="6"/>
        <v>0</v>
      </c>
      <c r="M90" s="46">
        <f t="shared" si="10"/>
        <v>0</v>
      </c>
      <c r="N90" s="46">
        <f t="shared" si="9"/>
        <v>0</v>
      </c>
      <c r="Q90" s="62"/>
      <c r="R90" s="62"/>
      <c r="S90" s="62"/>
      <c r="T90" s="62"/>
      <c r="U90" s="62"/>
      <c r="V90" s="62"/>
      <c r="W90" s="62">
        <f t="shared" si="11"/>
        <v>10</v>
      </c>
    </row>
    <row r="91" spans="1:23" customFormat="1" x14ac:dyDescent="0.3">
      <c r="A91" s="6">
        <v>80</v>
      </c>
      <c r="B91" s="84"/>
      <c r="C91" s="84"/>
      <c r="D91" s="74"/>
      <c r="E91" s="78"/>
      <c r="F91" s="31"/>
      <c r="G91" s="30">
        <v>0</v>
      </c>
      <c r="H91" s="32">
        <v>0</v>
      </c>
      <c r="I91" s="36">
        <v>1</v>
      </c>
      <c r="J91" s="49">
        <f t="shared" si="7"/>
        <v>0</v>
      </c>
      <c r="K91" s="46">
        <f t="shared" si="8"/>
        <v>0</v>
      </c>
      <c r="L91" s="46">
        <f t="shared" si="6"/>
        <v>0</v>
      </c>
      <c r="M91" s="46">
        <f t="shared" si="10"/>
        <v>0</v>
      </c>
      <c r="N91" s="46">
        <f t="shared" si="9"/>
        <v>0</v>
      </c>
      <c r="Q91" s="62"/>
      <c r="R91" s="62"/>
      <c r="S91" s="62"/>
      <c r="T91" s="62"/>
      <c r="U91" s="62"/>
      <c r="V91" s="62"/>
      <c r="W91" s="62">
        <f t="shared" si="11"/>
        <v>10</v>
      </c>
    </row>
    <row r="92" spans="1:23" customFormat="1" x14ac:dyDescent="0.3">
      <c r="A92" s="6">
        <v>81</v>
      </c>
      <c r="B92" s="84"/>
      <c r="C92" s="84"/>
      <c r="D92" s="74"/>
      <c r="E92" s="78"/>
      <c r="F92" s="31"/>
      <c r="G92" s="30">
        <v>0</v>
      </c>
      <c r="H92" s="32">
        <v>0</v>
      </c>
      <c r="I92" s="36">
        <v>1</v>
      </c>
      <c r="J92" s="49">
        <f t="shared" si="7"/>
        <v>0</v>
      </c>
      <c r="K92" s="46">
        <f t="shared" si="8"/>
        <v>0</v>
      </c>
      <c r="L92" s="46">
        <f t="shared" si="6"/>
        <v>0</v>
      </c>
      <c r="M92" s="46">
        <f t="shared" si="10"/>
        <v>0</v>
      </c>
      <c r="N92" s="46">
        <f t="shared" si="9"/>
        <v>0</v>
      </c>
      <c r="Q92" s="62"/>
      <c r="R92" s="62"/>
      <c r="S92" s="62"/>
      <c r="T92" s="62"/>
      <c r="U92" s="62"/>
      <c r="V92" s="62"/>
      <c r="W92" s="62">
        <f t="shared" si="11"/>
        <v>10</v>
      </c>
    </row>
    <row r="93" spans="1:23" customFormat="1" x14ac:dyDescent="0.3">
      <c r="A93" s="6">
        <v>82</v>
      </c>
      <c r="B93" s="84"/>
      <c r="C93" s="84"/>
      <c r="D93" s="74"/>
      <c r="E93" s="78"/>
      <c r="F93" s="31"/>
      <c r="G93" s="30">
        <v>0</v>
      </c>
      <c r="H93" s="32">
        <v>0</v>
      </c>
      <c r="I93" s="36">
        <v>1</v>
      </c>
      <c r="J93" s="49">
        <f t="shared" si="7"/>
        <v>0</v>
      </c>
      <c r="K93" s="46">
        <f t="shared" si="8"/>
        <v>0</v>
      </c>
      <c r="L93" s="46">
        <f t="shared" si="6"/>
        <v>0</v>
      </c>
      <c r="M93" s="46">
        <f t="shared" si="10"/>
        <v>0</v>
      </c>
      <c r="N93" s="46">
        <f t="shared" si="9"/>
        <v>0</v>
      </c>
      <c r="Q93" s="62"/>
      <c r="R93" s="62"/>
      <c r="S93" s="62"/>
      <c r="T93" s="62"/>
      <c r="U93" s="62"/>
      <c r="V93" s="62"/>
      <c r="W93" s="62">
        <f t="shared" si="11"/>
        <v>10</v>
      </c>
    </row>
    <row r="94" spans="1:23" customFormat="1" x14ac:dyDescent="0.3">
      <c r="A94" s="6">
        <v>83</v>
      </c>
      <c r="B94" s="84"/>
      <c r="C94" s="84"/>
      <c r="D94" s="74"/>
      <c r="E94" s="78"/>
      <c r="F94" s="31"/>
      <c r="G94" s="30">
        <v>0</v>
      </c>
      <c r="H94" s="32">
        <v>0</v>
      </c>
      <c r="I94" s="36">
        <v>1</v>
      </c>
      <c r="J94" s="49">
        <f t="shared" si="7"/>
        <v>0</v>
      </c>
      <c r="K94" s="46">
        <f t="shared" si="8"/>
        <v>0</v>
      </c>
      <c r="L94" s="46">
        <f t="shared" si="6"/>
        <v>0</v>
      </c>
      <c r="M94" s="46">
        <f t="shared" si="10"/>
        <v>0</v>
      </c>
      <c r="N94" s="46">
        <f t="shared" si="9"/>
        <v>0</v>
      </c>
      <c r="Q94" s="62"/>
      <c r="R94" s="62"/>
      <c r="S94" s="62"/>
      <c r="T94" s="62"/>
      <c r="U94" s="62"/>
      <c r="V94" s="62"/>
      <c r="W94" s="62">
        <f t="shared" si="11"/>
        <v>10</v>
      </c>
    </row>
    <row r="95" spans="1:23" customFormat="1" x14ac:dyDescent="0.3">
      <c r="A95" s="6">
        <v>84</v>
      </c>
      <c r="B95" s="84"/>
      <c r="C95" s="84"/>
      <c r="D95" s="74"/>
      <c r="E95" s="78"/>
      <c r="F95" s="31"/>
      <c r="G95" s="30">
        <v>0</v>
      </c>
      <c r="H95" s="32">
        <v>0</v>
      </c>
      <c r="I95" s="36">
        <v>1</v>
      </c>
      <c r="J95" s="49">
        <f t="shared" si="7"/>
        <v>0</v>
      </c>
      <c r="K95" s="46">
        <f t="shared" si="8"/>
        <v>0</v>
      </c>
      <c r="L95" s="46">
        <f t="shared" si="6"/>
        <v>0</v>
      </c>
      <c r="M95" s="46">
        <f t="shared" si="10"/>
        <v>0</v>
      </c>
      <c r="N95" s="46">
        <f t="shared" si="9"/>
        <v>0</v>
      </c>
      <c r="Q95" s="62"/>
      <c r="R95" s="62"/>
      <c r="S95" s="62"/>
      <c r="T95" s="62"/>
      <c r="U95" s="62"/>
      <c r="V95" s="62"/>
      <c r="W95" s="62">
        <f t="shared" si="11"/>
        <v>10</v>
      </c>
    </row>
    <row r="96" spans="1:23" customFormat="1" x14ac:dyDescent="0.3">
      <c r="A96" s="6">
        <v>85</v>
      </c>
      <c r="B96" s="84"/>
      <c r="C96" s="84"/>
      <c r="D96" s="74"/>
      <c r="E96" s="78"/>
      <c r="F96" s="31"/>
      <c r="G96" s="30">
        <v>0</v>
      </c>
      <c r="H96" s="32">
        <v>0</v>
      </c>
      <c r="I96" s="36">
        <v>1</v>
      </c>
      <c r="J96" s="49">
        <f t="shared" si="7"/>
        <v>0</v>
      </c>
      <c r="K96" s="46">
        <f t="shared" si="8"/>
        <v>0</v>
      </c>
      <c r="L96" s="46">
        <f t="shared" si="6"/>
        <v>0</v>
      </c>
      <c r="M96" s="46">
        <f t="shared" si="10"/>
        <v>0</v>
      </c>
      <c r="N96" s="46">
        <f t="shared" si="9"/>
        <v>0</v>
      </c>
      <c r="Q96" s="62"/>
      <c r="R96" s="62"/>
      <c r="S96" s="62"/>
      <c r="T96" s="62"/>
      <c r="U96" s="62"/>
      <c r="V96" s="62"/>
      <c r="W96" s="62">
        <f t="shared" si="11"/>
        <v>10</v>
      </c>
    </row>
    <row r="97" spans="1:23" customFormat="1" x14ac:dyDescent="0.3">
      <c r="A97" s="6">
        <v>86</v>
      </c>
      <c r="B97" s="84"/>
      <c r="C97" s="84"/>
      <c r="D97" s="74"/>
      <c r="E97" s="78"/>
      <c r="F97" s="31"/>
      <c r="G97" s="30">
        <v>0</v>
      </c>
      <c r="H97" s="32">
        <v>0</v>
      </c>
      <c r="I97" s="36">
        <v>1</v>
      </c>
      <c r="J97" s="49">
        <f t="shared" si="7"/>
        <v>0</v>
      </c>
      <c r="K97" s="46">
        <f t="shared" si="8"/>
        <v>0</v>
      </c>
      <c r="L97" s="46">
        <f t="shared" si="6"/>
        <v>0</v>
      </c>
      <c r="M97" s="46">
        <f t="shared" si="10"/>
        <v>0</v>
      </c>
      <c r="N97" s="46">
        <f t="shared" si="9"/>
        <v>0</v>
      </c>
      <c r="Q97" s="62"/>
      <c r="R97" s="62"/>
      <c r="S97" s="62"/>
      <c r="T97" s="62"/>
      <c r="U97" s="62"/>
      <c r="V97" s="62"/>
      <c r="W97" s="62">
        <f t="shared" si="11"/>
        <v>10</v>
      </c>
    </row>
    <row r="98" spans="1:23" customFormat="1" x14ac:dyDescent="0.3">
      <c r="A98" s="6">
        <v>87</v>
      </c>
      <c r="B98" s="84"/>
      <c r="C98" s="84"/>
      <c r="D98" s="74"/>
      <c r="E98" s="78"/>
      <c r="F98" s="31"/>
      <c r="G98" s="30">
        <v>0</v>
      </c>
      <c r="H98" s="32">
        <v>0</v>
      </c>
      <c r="I98" s="36">
        <v>1</v>
      </c>
      <c r="J98" s="49">
        <f t="shared" si="7"/>
        <v>0</v>
      </c>
      <c r="K98" s="46">
        <f t="shared" si="8"/>
        <v>0</v>
      </c>
      <c r="L98" s="46">
        <f t="shared" si="6"/>
        <v>0</v>
      </c>
      <c r="M98" s="46">
        <f t="shared" si="10"/>
        <v>0</v>
      </c>
      <c r="N98" s="46">
        <f t="shared" si="9"/>
        <v>0</v>
      </c>
      <c r="Q98" s="62"/>
      <c r="R98" s="62"/>
      <c r="S98" s="62"/>
      <c r="T98" s="62"/>
      <c r="U98" s="62"/>
      <c r="V98" s="62"/>
      <c r="W98" s="62">
        <f t="shared" si="11"/>
        <v>10</v>
      </c>
    </row>
    <row r="99" spans="1:23" customFormat="1" x14ac:dyDescent="0.3">
      <c r="A99" s="6">
        <v>88</v>
      </c>
      <c r="B99" s="84"/>
      <c r="C99" s="84"/>
      <c r="D99" s="74"/>
      <c r="E99" s="78"/>
      <c r="F99" s="31"/>
      <c r="G99" s="30">
        <v>0</v>
      </c>
      <c r="H99" s="32">
        <v>0</v>
      </c>
      <c r="I99" s="36">
        <v>1</v>
      </c>
      <c r="J99" s="49">
        <f t="shared" si="7"/>
        <v>0</v>
      </c>
      <c r="K99" s="46">
        <f t="shared" si="8"/>
        <v>0</v>
      </c>
      <c r="L99" s="46">
        <f t="shared" si="6"/>
        <v>0</v>
      </c>
      <c r="M99" s="46">
        <f t="shared" si="10"/>
        <v>0</v>
      </c>
      <c r="N99" s="46">
        <f t="shared" si="9"/>
        <v>0</v>
      </c>
      <c r="Q99" s="62"/>
      <c r="R99" s="62"/>
      <c r="S99" s="62"/>
      <c r="T99" s="62"/>
      <c r="U99" s="62"/>
      <c r="V99" s="62"/>
      <c r="W99" s="62">
        <f t="shared" si="11"/>
        <v>10</v>
      </c>
    </row>
    <row r="100" spans="1:23" customFormat="1" x14ac:dyDescent="0.3">
      <c r="A100" s="6">
        <v>89</v>
      </c>
      <c r="B100" s="84"/>
      <c r="C100" s="84"/>
      <c r="D100" s="74"/>
      <c r="E100" s="78"/>
      <c r="F100" s="31"/>
      <c r="G100" s="30">
        <v>0</v>
      </c>
      <c r="H100" s="32">
        <v>0</v>
      </c>
      <c r="I100" s="36">
        <v>1</v>
      </c>
      <c r="J100" s="49">
        <f t="shared" si="7"/>
        <v>0</v>
      </c>
      <c r="K100" s="46">
        <f t="shared" si="8"/>
        <v>0</v>
      </c>
      <c r="L100" s="46">
        <f t="shared" si="6"/>
        <v>0</v>
      </c>
      <c r="M100" s="46">
        <f t="shared" si="10"/>
        <v>0</v>
      </c>
      <c r="N100" s="46">
        <f t="shared" si="9"/>
        <v>0</v>
      </c>
      <c r="Q100" s="62"/>
      <c r="R100" s="62"/>
      <c r="S100" s="62"/>
      <c r="T100" s="62"/>
      <c r="U100" s="62"/>
      <c r="V100" s="62"/>
      <c r="W100" s="62">
        <f t="shared" si="11"/>
        <v>10</v>
      </c>
    </row>
    <row r="101" spans="1:23" customFormat="1" x14ac:dyDescent="0.3">
      <c r="A101" s="6">
        <v>90</v>
      </c>
      <c r="B101" s="84"/>
      <c r="C101" s="84"/>
      <c r="D101" s="74"/>
      <c r="E101" s="78"/>
      <c r="F101" s="31"/>
      <c r="G101" s="30">
        <v>0</v>
      </c>
      <c r="H101" s="32">
        <v>0</v>
      </c>
      <c r="I101" s="36">
        <v>1</v>
      </c>
      <c r="J101" s="49">
        <f t="shared" si="7"/>
        <v>0</v>
      </c>
      <c r="K101" s="46">
        <f t="shared" si="8"/>
        <v>0</v>
      </c>
      <c r="L101" s="46">
        <f t="shared" si="6"/>
        <v>0</v>
      </c>
      <c r="M101" s="46">
        <f t="shared" si="10"/>
        <v>0</v>
      </c>
      <c r="N101" s="46">
        <f t="shared" si="9"/>
        <v>0</v>
      </c>
      <c r="Q101" s="62"/>
      <c r="R101" s="62"/>
      <c r="S101" s="62"/>
      <c r="T101" s="62"/>
      <c r="U101" s="62"/>
      <c r="V101" s="62"/>
      <c r="W101" s="62">
        <f t="shared" si="11"/>
        <v>10</v>
      </c>
    </row>
    <row r="102" spans="1:23" customFormat="1" x14ac:dyDescent="0.3">
      <c r="A102" s="6">
        <v>91</v>
      </c>
      <c r="B102" s="84"/>
      <c r="C102" s="84"/>
      <c r="D102" s="74"/>
      <c r="E102" s="78"/>
      <c r="F102" s="31"/>
      <c r="G102" s="30">
        <v>0</v>
      </c>
      <c r="H102" s="32">
        <v>0</v>
      </c>
      <c r="I102" s="36">
        <v>1</v>
      </c>
      <c r="J102" s="49">
        <f t="shared" si="7"/>
        <v>0</v>
      </c>
      <c r="K102" s="46">
        <f t="shared" si="8"/>
        <v>0</v>
      </c>
      <c r="L102" s="46">
        <f t="shared" si="6"/>
        <v>0</v>
      </c>
      <c r="M102" s="46">
        <f t="shared" si="10"/>
        <v>0</v>
      </c>
      <c r="N102" s="46">
        <f t="shared" si="9"/>
        <v>0</v>
      </c>
      <c r="Q102" s="62"/>
      <c r="R102" s="62"/>
      <c r="S102" s="62"/>
      <c r="T102" s="62"/>
      <c r="U102" s="62"/>
      <c r="V102" s="62"/>
      <c r="W102" s="62">
        <f t="shared" si="11"/>
        <v>10</v>
      </c>
    </row>
    <row r="103" spans="1:23" customFormat="1" x14ac:dyDescent="0.3">
      <c r="A103" s="6">
        <v>92</v>
      </c>
      <c r="B103" s="84"/>
      <c r="C103" s="84"/>
      <c r="D103" s="74"/>
      <c r="E103" s="78"/>
      <c r="F103" s="31"/>
      <c r="G103" s="30">
        <v>0</v>
      </c>
      <c r="H103" s="32">
        <v>0</v>
      </c>
      <c r="I103" s="36">
        <v>1</v>
      </c>
      <c r="J103" s="49">
        <f t="shared" si="7"/>
        <v>0</v>
      </c>
      <c r="K103" s="46">
        <f t="shared" si="8"/>
        <v>0</v>
      </c>
      <c r="L103" s="46">
        <f t="shared" si="6"/>
        <v>0</v>
      </c>
      <c r="M103" s="46">
        <f t="shared" si="10"/>
        <v>0</v>
      </c>
      <c r="N103" s="46">
        <f t="shared" si="9"/>
        <v>0</v>
      </c>
      <c r="Q103" s="62"/>
      <c r="R103" s="62"/>
      <c r="S103" s="62"/>
      <c r="T103" s="62"/>
      <c r="U103" s="62"/>
      <c r="V103" s="62"/>
      <c r="W103" s="62">
        <f t="shared" si="11"/>
        <v>10</v>
      </c>
    </row>
    <row r="104" spans="1:23" customFormat="1" x14ac:dyDescent="0.3">
      <c r="A104" s="6">
        <v>93</v>
      </c>
      <c r="B104" s="84"/>
      <c r="C104" s="84"/>
      <c r="D104" s="74"/>
      <c r="E104" s="78"/>
      <c r="F104" s="31"/>
      <c r="G104" s="30">
        <v>0</v>
      </c>
      <c r="H104" s="32">
        <v>0</v>
      </c>
      <c r="I104" s="36">
        <v>1</v>
      </c>
      <c r="J104" s="49">
        <f t="shared" si="7"/>
        <v>0</v>
      </c>
      <c r="K104" s="46">
        <f t="shared" si="8"/>
        <v>0</v>
      </c>
      <c r="L104" s="46">
        <f t="shared" si="6"/>
        <v>0</v>
      </c>
      <c r="M104" s="46">
        <f t="shared" si="10"/>
        <v>0</v>
      </c>
      <c r="N104" s="46">
        <f t="shared" si="9"/>
        <v>0</v>
      </c>
      <c r="Q104" s="62"/>
      <c r="R104" s="62"/>
      <c r="S104" s="62"/>
      <c r="T104" s="62"/>
      <c r="U104" s="62"/>
      <c r="V104" s="62"/>
      <c r="W104" s="62">
        <f t="shared" si="11"/>
        <v>10</v>
      </c>
    </row>
    <row r="105" spans="1:23" customFormat="1" x14ac:dyDescent="0.3">
      <c r="A105" s="6">
        <v>94</v>
      </c>
      <c r="B105" s="84"/>
      <c r="C105" s="84"/>
      <c r="D105" s="74"/>
      <c r="E105" s="78"/>
      <c r="F105" s="31"/>
      <c r="G105" s="30">
        <v>0</v>
      </c>
      <c r="H105" s="32">
        <v>0</v>
      </c>
      <c r="I105" s="36">
        <v>1</v>
      </c>
      <c r="J105" s="49">
        <f t="shared" si="7"/>
        <v>0</v>
      </c>
      <c r="K105" s="46">
        <f t="shared" si="8"/>
        <v>0</v>
      </c>
      <c r="L105" s="46">
        <f t="shared" si="6"/>
        <v>0</v>
      </c>
      <c r="M105" s="46">
        <f t="shared" si="10"/>
        <v>0</v>
      </c>
      <c r="N105" s="46">
        <f t="shared" si="9"/>
        <v>0</v>
      </c>
      <c r="Q105" s="62"/>
      <c r="R105" s="62"/>
      <c r="S105" s="62"/>
      <c r="T105" s="62"/>
      <c r="U105" s="62"/>
      <c r="V105" s="62"/>
      <c r="W105" s="62">
        <f t="shared" si="11"/>
        <v>10</v>
      </c>
    </row>
    <row r="106" spans="1:23" customFormat="1" x14ac:dyDescent="0.3">
      <c r="A106" s="6">
        <v>95</v>
      </c>
      <c r="B106" s="84"/>
      <c r="C106" s="84"/>
      <c r="D106" s="74"/>
      <c r="E106" s="78"/>
      <c r="F106" s="31"/>
      <c r="G106" s="30">
        <v>0</v>
      </c>
      <c r="H106" s="32">
        <v>0</v>
      </c>
      <c r="I106" s="36">
        <v>1</v>
      </c>
      <c r="J106" s="49">
        <f t="shared" si="7"/>
        <v>0</v>
      </c>
      <c r="K106" s="46">
        <f t="shared" si="8"/>
        <v>0</v>
      </c>
      <c r="L106" s="46">
        <f t="shared" si="6"/>
        <v>0</v>
      </c>
      <c r="M106" s="46">
        <f t="shared" si="10"/>
        <v>0</v>
      </c>
      <c r="N106" s="46">
        <f t="shared" si="9"/>
        <v>0</v>
      </c>
      <c r="Q106" s="62"/>
      <c r="R106" s="62"/>
      <c r="S106" s="62"/>
      <c r="T106" s="62"/>
      <c r="U106" s="62"/>
      <c r="V106" s="62"/>
      <c r="W106" s="62">
        <f t="shared" si="11"/>
        <v>10</v>
      </c>
    </row>
    <row r="107" spans="1:23" customFormat="1" x14ac:dyDescent="0.3">
      <c r="A107" s="6">
        <v>96</v>
      </c>
      <c r="B107" s="84"/>
      <c r="C107" s="84"/>
      <c r="D107" s="74"/>
      <c r="E107" s="78"/>
      <c r="F107" s="31"/>
      <c r="G107" s="30">
        <v>0</v>
      </c>
      <c r="H107" s="32">
        <v>0</v>
      </c>
      <c r="I107" s="36">
        <v>1</v>
      </c>
      <c r="J107" s="49">
        <f t="shared" si="7"/>
        <v>0</v>
      </c>
      <c r="K107" s="46">
        <f t="shared" si="8"/>
        <v>0</v>
      </c>
      <c r="L107" s="46">
        <f t="shared" si="6"/>
        <v>0</v>
      </c>
      <c r="M107" s="46">
        <f t="shared" si="10"/>
        <v>0</v>
      </c>
      <c r="N107" s="46">
        <f t="shared" si="9"/>
        <v>0</v>
      </c>
      <c r="Q107" s="62"/>
      <c r="R107" s="62"/>
      <c r="S107" s="62"/>
      <c r="T107" s="62"/>
      <c r="U107" s="62"/>
      <c r="V107" s="62"/>
      <c r="W107" s="62">
        <f t="shared" si="11"/>
        <v>10</v>
      </c>
    </row>
    <row r="108" spans="1:23" customFormat="1" x14ac:dyDescent="0.3">
      <c r="A108" s="6">
        <v>97</v>
      </c>
      <c r="B108" s="84"/>
      <c r="C108" s="84"/>
      <c r="D108" s="74"/>
      <c r="E108" s="78"/>
      <c r="F108" s="31"/>
      <c r="G108" s="30">
        <v>0</v>
      </c>
      <c r="H108" s="32">
        <v>0</v>
      </c>
      <c r="I108" s="36">
        <v>1</v>
      </c>
      <c r="J108" s="49">
        <f t="shared" si="7"/>
        <v>0</v>
      </c>
      <c r="K108" s="46">
        <f t="shared" si="8"/>
        <v>0</v>
      </c>
      <c r="L108" s="46">
        <f t="shared" si="6"/>
        <v>0</v>
      </c>
      <c r="M108" s="46">
        <f t="shared" si="10"/>
        <v>0</v>
      </c>
      <c r="N108" s="46">
        <f t="shared" si="9"/>
        <v>0</v>
      </c>
      <c r="Q108" s="62"/>
      <c r="R108" s="62"/>
      <c r="S108" s="62"/>
      <c r="T108" s="62"/>
      <c r="U108" s="62"/>
      <c r="V108" s="62"/>
      <c r="W108" s="62">
        <f t="shared" si="11"/>
        <v>10</v>
      </c>
    </row>
    <row r="109" spans="1:23" customFormat="1" x14ac:dyDescent="0.3">
      <c r="A109" s="6">
        <v>98</v>
      </c>
      <c r="B109" s="84"/>
      <c r="C109" s="84"/>
      <c r="D109" s="74"/>
      <c r="E109" s="78"/>
      <c r="F109" s="31"/>
      <c r="G109" s="30">
        <v>0</v>
      </c>
      <c r="H109" s="32">
        <v>0</v>
      </c>
      <c r="I109" s="36">
        <v>1</v>
      </c>
      <c r="J109" s="49">
        <f t="shared" si="7"/>
        <v>0</v>
      </c>
      <c r="K109" s="46">
        <f t="shared" si="8"/>
        <v>0</v>
      </c>
      <c r="L109" s="46">
        <f t="shared" si="6"/>
        <v>0</v>
      </c>
      <c r="M109" s="46">
        <f t="shared" si="10"/>
        <v>0</v>
      </c>
      <c r="N109" s="46">
        <f t="shared" si="9"/>
        <v>0</v>
      </c>
      <c r="Q109" s="62"/>
      <c r="R109" s="62"/>
      <c r="S109" s="62"/>
      <c r="T109" s="62"/>
      <c r="U109" s="62"/>
      <c r="V109" s="62"/>
      <c r="W109" s="62">
        <f t="shared" si="11"/>
        <v>10</v>
      </c>
    </row>
    <row r="110" spans="1:23" customFormat="1" x14ac:dyDescent="0.3">
      <c r="A110" s="6">
        <v>99</v>
      </c>
      <c r="B110" s="84"/>
      <c r="C110" s="84"/>
      <c r="D110" s="74"/>
      <c r="E110" s="78"/>
      <c r="F110" s="31"/>
      <c r="G110" s="30">
        <v>0</v>
      </c>
      <c r="H110" s="32">
        <v>0</v>
      </c>
      <c r="I110" s="36">
        <v>1</v>
      </c>
      <c r="J110" s="49">
        <f t="shared" si="7"/>
        <v>0</v>
      </c>
      <c r="K110" s="46">
        <f t="shared" si="8"/>
        <v>0</v>
      </c>
      <c r="L110" s="46">
        <f t="shared" si="6"/>
        <v>0</v>
      </c>
      <c r="M110" s="46">
        <f t="shared" si="10"/>
        <v>0</v>
      </c>
      <c r="N110" s="46">
        <f t="shared" si="9"/>
        <v>0</v>
      </c>
      <c r="Q110" s="62"/>
      <c r="R110" s="62"/>
      <c r="S110" s="62"/>
      <c r="T110" s="62"/>
      <c r="U110" s="62"/>
      <c r="V110" s="62"/>
      <c r="W110" s="62">
        <f t="shared" si="11"/>
        <v>10</v>
      </c>
    </row>
    <row r="111" spans="1:23" customFormat="1" x14ac:dyDescent="0.3">
      <c r="A111" s="6">
        <v>100</v>
      </c>
      <c r="B111" s="84"/>
      <c r="C111" s="84"/>
      <c r="D111" s="74"/>
      <c r="E111" s="78"/>
      <c r="F111" s="31"/>
      <c r="G111" s="30">
        <v>0</v>
      </c>
      <c r="H111" s="32">
        <v>0</v>
      </c>
      <c r="I111" s="36">
        <v>1</v>
      </c>
      <c r="J111" s="49">
        <f t="shared" si="7"/>
        <v>0</v>
      </c>
      <c r="K111" s="46">
        <f t="shared" si="8"/>
        <v>0</v>
      </c>
      <c r="L111" s="46">
        <f t="shared" si="6"/>
        <v>0</v>
      </c>
      <c r="M111" s="46">
        <f t="shared" si="10"/>
        <v>0</v>
      </c>
      <c r="N111" s="46">
        <f t="shared" si="9"/>
        <v>0</v>
      </c>
      <c r="Q111" s="62"/>
      <c r="R111" s="62"/>
      <c r="S111" s="62"/>
      <c r="T111" s="62"/>
      <c r="U111" s="62"/>
      <c r="V111" s="62"/>
      <c r="W111" s="62">
        <f t="shared" si="11"/>
        <v>10</v>
      </c>
    </row>
    <row r="112" spans="1:23" customFormat="1" x14ac:dyDescent="0.3">
      <c r="A112" s="6">
        <v>101</v>
      </c>
      <c r="B112" s="84"/>
      <c r="C112" s="84"/>
      <c r="D112" s="74"/>
      <c r="E112" s="78"/>
      <c r="F112" s="31"/>
      <c r="G112" s="30">
        <v>0</v>
      </c>
      <c r="H112" s="32">
        <v>0</v>
      </c>
      <c r="I112" s="36">
        <v>1</v>
      </c>
      <c r="J112" s="49">
        <f t="shared" si="7"/>
        <v>0</v>
      </c>
      <c r="K112" s="46">
        <f t="shared" si="8"/>
        <v>0</v>
      </c>
      <c r="L112" s="46">
        <f t="shared" si="6"/>
        <v>0</v>
      </c>
      <c r="M112" s="46">
        <f t="shared" si="10"/>
        <v>0</v>
      </c>
      <c r="N112" s="46">
        <f t="shared" si="9"/>
        <v>0</v>
      </c>
      <c r="Q112" s="62"/>
      <c r="R112" s="62"/>
      <c r="S112" s="62"/>
      <c r="T112" s="62"/>
      <c r="U112" s="62"/>
      <c r="V112" s="62"/>
      <c r="W112" s="62">
        <f t="shared" si="11"/>
        <v>10</v>
      </c>
    </row>
    <row r="113" spans="1:23" customFormat="1" x14ac:dyDescent="0.3">
      <c r="A113" s="6">
        <v>102</v>
      </c>
      <c r="B113" s="84"/>
      <c r="C113" s="84"/>
      <c r="D113" s="74"/>
      <c r="E113" s="78"/>
      <c r="F113" s="31"/>
      <c r="G113" s="30">
        <v>0</v>
      </c>
      <c r="H113" s="32">
        <v>0</v>
      </c>
      <c r="I113" s="36">
        <v>1</v>
      </c>
      <c r="J113" s="49">
        <f t="shared" si="7"/>
        <v>0</v>
      </c>
      <c r="K113" s="46">
        <f t="shared" si="8"/>
        <v>0</v>
      </c>
      <c r="L113" s="46">
        <f t="shared" si="6"/>
        <v>0</v>
      </c>
      <c r="M113" s="46">
        <f t="shared" si="10"/>
        <v>0</v>
      </c>
      <c r="N113" s="46">
        <f t="shared" si="9"/>
        <v>0</v>
      </c>
      <c r="Q113" s="62"/>
      <c r="R113" s="62"/>
      <c r="S113" s="62"/>
      <c r="T113" s="62"/>
      <c r="U113" s="62"/>
      <c r="V113" s="62"/>
      <c r="W113" s="62">
        <f t="shared" si="11"/>
        <v>10</v>
      </c>
    </row>
    <row r="114" spans="1:23" customFormat="1" x14ac:dyDescent="0.3">
      <c r="A114" s="6">
        <v>103</v>
      </c>
      <c r="B114" s="84"/>
      <c r="C114" s="84"/>
      <c r="D114" s="74"/>
      <c r="E114" s="78"/>
      <c r="F114" s="31"/>
      <c r="G114" s="30">
        <v>0</v>
      </c>
      <c r="H114" s="32">
        <v>0</v>
      </c>
      <c r="I114" s="36">
        <v>1</v>
      </c>
      <c r="J114" s="49">
        <f t="shared" si="7"/>
        <v>0</v>
      </c>
      <c r="K114" s="46">
        <f t="shared" si="8"/>
        <v>0</v>
      </c>
      <c r="L114" s="46">
        <f t="shared" si="6"/>
        <v>0</v>
      </c>
      <c r="M114" s="46">
        <f t="shared" si="10"/>
        <v>0</v>
      </c>
      <c r="N114" s="46">
        <f t="shared" si="9"/>
        <v>0</v>
      </c>
      <c r="Q114" s="62"/>
      <c r="R114" s="62"/>
      <c r="S114" s="62"/>
      <c r="T114" s="62"/>
      <c r="U114" s="62"/>
      <c r="V114" s="62"/>
      <c r="W114" s="62">
        <f t="shared" si="11"/>
        <v>10</v>
      </c>
    </row>
    <row r="115" spans="1:23" customFormat="1" x14ac:dyDescent="0.3">
      <c r="A115" s="6">
        <v>104</v>
      </c>
      <c r="B115" s="84"/>
      <c r="C115" s="84"/>
      <c r="D115" s="74"/>
      <c r="E115" s="78"/>
      <c r="F115" s="31"/>
      <c r="G115" s="30">
        <v>0</v>
      </c>
      <c r="H115" s="32">
        <v>0</v>
      </c>
      <c r="I115" s="36">
        <v>1</v>
      </c>
      <c r="J115" s="49">
        <f t="shared" si="7"/>
        <v>0</v>
      </c>
      <c r="K115" s="46">
        <f t="shared" si="8"/>
        <v>0</v>
      </c>
      <c r="L115" s="46">
        <f t="shared" si="6"/>
        <v>0</v>
      </c>
      <c r="M115" s="46">
        <f t="shared" si="10"/>
        <v>0</v>
      </c>
      <c r="N115" s="46">
        <f t="shared" si="9"/>
        <v>0</v>
      </c>
      <c r="Q115" s="62"/>
      <c r="R115" s="62"/>
      <c r="S115" s="62"/>
      <c r="T115" s="62"/>
      <c r="U115" s="62"/>
      <c r="V115" s="62"/>
      <c r="W115" s="62">
        <f t="shared" si="11"/>
        <v>10</v>
      </c>
    </row>
    <row r="116" spans="1:23" customFormat="1" x14ac:dyDescent="0.3">
      <c r="A116" s="6">
        <v>105</v>
      </c>
      <c r="B116" s="84"/>
      <c r="C116" s="84"/>
      <c r="D116" s="74"/>
      <c r="E116" s="78"/>
      <c r="F116" s="31"/>
      <c r="G116" s="30">
        <v>0</v>
      </c>
      <c r="H116" s="32">
        <v>0</v>
      </c>
      <c r="I116" s="36">
        <v>1</v>
      </c>
      <c r="J116" s="49">
        <f t="shared" si="7"/>
        <v>0</v>
      </c>
      <c r="K116" s="46">
        <f t="shared" si="8"/>
        <v>0</v>
      </c>
      <c r="L116" s="46">
        <f t="shared" si="6"/>
        <v>0</v>
      </c>
      <c r="M116" s="46">
        <f t="shared" si="10"/>
        <v>0</v>
      </c>
      <c r="N116" s="46">
        <f t="shared" si="9"/>
        <v>0</v>
      </c>
      <c r="Q116" s="62"/>
      <c r="R116" s="62"/>
      <c r="S116" s="62"/>
      <c r="T116" s="62"/>
      <c r="U116" s="62"/>
      <c r="V116" s="62"/>
      <c r="W116" s="62">
        <f t="shared" si="11"/>
        <v>10</v>
      </c>
    </row>
    <row r="117" spans="1:23" customFormat="1" x14ac:dyDescent="0.3">
      <c r="A117" s="6">
        <v>106</v>
      </c>
      <c r="B117" s="84"/>
      <c r="C117" s="84"/>
      <c r="D117" s="74"/>
      <c r="E117" s="78"/>
      <c r="F117" s="31"/>
      <c r="G117" s="30">
        <v>0</v>
      </c>
      <c r="H117" s="32">
        <v>0</v>
      </c>
      <c r="I117" s="36">
        <v>1</v>
      </c>
      <c r="J117" s="49">
        <f t="shared" si="7"/>
        <v>0</v>
      </c>
      <c r="K117" s="46">
        <f t="shared" si="8"/>
        <v>0</v>
      </c>
      <c r="L117" s="46">
        <f t="shared" si="6"/>
        <v>0</v>
      </c>
      <c r="M117" s="46">
        <f t="shared" si="10"/>
        <v>0</v>
      </c>
      <c r="N117" s="46">
        <f t="shared" si="9"/>
        <v>0</v>
      </c>
      <c r="Q117" s="62"/>
      <c r="R117" s="62"/>
      <c r="S117" s="62"/>
      <c r="T117" s="62"/>
      <c r="U117" s="62"/>
      <c r="V117" s="62"/>
      <c r="W117" s="62">
        <f t="shared" si="11"/>
        <v>10</v>
      </c>
    </row>
    <row r="118" spans="1:23" customFormat="1" x14ac:dyDescent="0.3">
      <c r="A118" s="6">
        <v>107</v>
      </c>
      <c r="B118" s="84"/>
      <c r="C118" s="84"/>
      <c r="D118" s="74"/>
      <c r="E118" s="78"/>
      <c r="F118" s="31"/>
      <c r="G118" s="30">
        <v>0</v>
      </c>
      <c r="H118" s="32">
        <v>0</v>
      </c>
      <c r="I118" s="36">
        <v>1</v>
      </c>
      <c r="J118" s="49">
        <f t="shared" si="7"/>
        <v>0</v>
      </c>
      <c r="K118" s="46">
        <f t="shared" si="8"/>
        <v>0</v>
      </c>
      <c r="L118" s="46">
        <f t="shared" si="6"/>
        <v>0</v>
      </c>
      <c r="M118" s="46">
        <f t="shared" si="10"/>
        <v>0</v>
      </c>
      <c r="N118" s="46">
        <f t="shared" si="9"/>
        <v>0</v>
      </c>
      <c r="Q118" s="62"/>
      <c r="R118" s="62"/>
      <c r="S118" s="62"/>
      <c r="T118" s="62"/>
      <c r="U118" s="62"/>
      <c r="V118" s="62"/>
      <c r="W118" s="62">
        <f t="shared" si="11"/>
        <v>10</v>
      </c>
    </row>
    <row r="119" spans="1:23" customFormat="1" x14ac:dyDescent="0.3">
      <c r="A119" s="6">
        <v>108</v>
      </c>
      <c r="B119" s="84"/>
      <c r="C119" s="84"/>
      <c r="D119" s="74"/>
      <c r="E119" s="78"/>
      <c r="F119" s="31"/>
      <c r="G119" s="30">
        <v>0</v>
      </c>
      <c r="H119" s="32">
        <v>0</v>
      </c>
      <c r="I119" s="36">
        <v>1</v>
      </c>
      <c r="J119" s="49">
        <f t="shared" si="7"/>
        <v>0</v>
      </c>
      <c r="K119" s="46">
        <f t="shared" si="8"/>
        <v>0</v>
      </c>
      <c r="L119" s="46">
        <f t="shared" si="6"/>
        <v>0</v>
      </c>
      <c r="M119" s="46">
        <f t="shared" si="10"/>
        <v>0</v>
      </c>
      <c r="N119" s="46">
        <f t="shared" si="9"/>
        <v>0</v>
      </c>
      <c r="Q119" s="62"/>
      <c r="R119" s="62"/>
      <c r="S119" s="62"/>
      <c r="T119" s="62"/>
      <c r="U119" s="62"/>
      <c r="V119" s="62"/>
      <c r="W119" s="62">
        <f t="shared" si="11"/>
        <v>10</v>
      </c>
    </row>
    <row r="120" spans="1:23" customFormat="1" x14ac:dyDescent="0.3">
      <c r="A120" s="6">
        <v>109</v>
      </c>
      <c r="B120" s="84"/>
      <c r="C120" s="84"/>
      <c r="D120" s="74"/>
      <c r="E120" s="78"/>
      <c r="F120" s="31"/>
      <c r="G120" s="30">
        <v>0</v>
      </c>
      <c r="H120" s="32">
        <v>0</v>
      </c>
      <c r="I120" s="36">
        <v>1</v>
      </c>
      <c r="J120" s="49">
        <f t="shared" si="7"/>
        <v>0</v>
      </c>
      <c r="K120" s="46">
        <f t="shared" si="8"/>
        <v>0</v>
      </c>
      <c r="L120" s="46">
        <f t="shared" si="6"/>
        <v>0</v>
      </c>
      <c r="M120" s="46">
        <f t="shared" si="10"/>
        <v>0</v>
      </c>
      <c r="N120" s="46">
        <f t="shared" si="9"/>
        <v>0</v>
      </c>
      <c r="Q120" s="62"/>
      <c r="R120" s="62"/>
      <c r="S120" s="62"/>
      <c r="T120" s="62"/>
      <c r="U120" s="62"/>
      <c r="V120" s="62"/>
      <c r="W120" s="62">
        <f t="shared" si="11"/>
        <v>10</v>
      </c>
    </row>
    <row r="121" spans="1:23" customFormat="1" x14ac:dyDescent="0.3">
      <c r="A121" s="6">
        <v>110</v>
      </c>
      <c r="B121" s="84"/>
      <c r="C121" s="84"/>
      <c r="D121" s="74"/>
      <c r="E121" s="78"/>
      <c r="F121" s="31"/>
      <c r="G121" s="30">
        <v>0</v>
      </c>
      <c r="H121" s="32">
        <v>0</v>
      </c>
      <c r="I121" s="36">
        <v>1</v>
      </c>
      <c r="J121" s="49">
        <f t="shared" si="7"/>
        <v>0</v>
      </c>
      <c r="K121" s="46">
        <f t="shared" si="8"/>
        <v>0</v>
      </c>
      <c r="L121" s="46">
        <f t="shared" si="6"/>
        <v>0</v>
      </c>
      <c r="M121" s="46">
        <f t="shared" si="10"/>
        <v>0</v>
      </c>
      <c r="N121" s="46">
        <f t="shared" si="9"/>
        <v>0</v>
      </c>
      <c r="Q121" s="62"/>
      <c r="R121" s="62"/>
      <c r="S121" s="62"/>
      <c r="T121" s="62"/>
      <c r="U121" s="62"/>
      <c r="V121" s="62"/>
      <c r="W121" s="62">
        <f t="shared" si="11"/>
        <v>10</v>
      </c>
    </row>
    <row r="122" spans="1:23" customFormat="1" x14ac:dyDescent="0.3">
      <c r="A122" s="6">
        <v>111</v>
      </c>
      <c r="B122" s="84"/>
      <c r="C122" s="84"/>
      <c r="D122" s="74"/>
      <c r="E122" s="78"/>
      <c r="F122" s="31"/>
      <c r="G122" s="30">
        <v>0</v>
      </c>
      <c r="H122" s="32">
        <v>0</v>
      </c>
      <c r="I122" s="36">
        <v>1</v>
      </c>
      <c r="J122" s="49">
        <f t="shared" si="7"/>
        <v>0</v>
      </c>
      <c r="K122" s="46">
        <f t="shared" si="8"/>
        <v>0</v>
      </c>
      <c r="L122" s="46">
        <f t="shared" si="6"/>
        <v>0</v>
      </c>
      <c r="M122" s="46">
        <f t="shared" si="10"/>
        <v>0</v>
      </c>
      <c r="N122" s="46">
        <f t="shared" si="9"/>
        <v>0</v>
      </c>
      <c r="Q122" s="62"/>
      <c r="R122" s="62"/>
      <c r="S122" s="62"/>
      <c r="T122" s="62"/>
      <c r="U122" s="62"/>
      <c r="V122" s="62"/>
      <c r="W122" s="62">
        <f t="shared" si="11"/>
        <v>10</v>
      </c>
    </row>
    <row r="123" spans="1:23" customFormat="1" x14ac:dyDescent="0.3">
      <c r="A123" s="6">
        <v>112</v>
      </c>
      <c r="B123" s="84"/>
      <c r="C123" s="84"/>
      <c r="D123" s="74"/>
      <c r="E123" s="78"/>
      <c r="F123" s="31"/>
      <c r="G123" s="30">
        <v>0</v>
      </c>
      <c r="H123" s="32">
        <v>0</v>
      </c>
      <c r="I123" s="36">
        <v>1</v>
      </c>
      <c r="J123" s="49">
        <f t="shared" si="7"/>
        <v>0</v>
      </c>
      <c r="K123" s="46">
        <f t="shared" si="8"/>
        <v>0</v>
      </c>
      <c r="L123" s="46">
        <f t="shared" si="6"/>
        <v>0</v>
      </c>
      <c r="M123" s="46">
        <f t="shared" si="10"/>
        <v>0</v>
      </c>
      <c r="N123" s="46">
        <f t="shared" si="9"/>
        <v>0</v>
      </c>
      <c r="Q123" s="62"/>
      <c r="R123" s="62"/>
      <c r="S123" s="62"/>
      <c r="T123" s="62"/>
      <c r="U123" s="62"/>
      <c r="V123" s="62"/>
      <c r="W123" s="62">
        <f t="shared" si="11"/>
        <v>10</v>
      </c>
    </row>
    <row r="124" spans="1:23" customFormat="1" x14ac:dyDescent="0.3">
      <c r="A124" s="6">
        <v>113</v>
      </c>
      <c r="B124" s="84"/>
      <c r="C124" s="84"/>
      <c r="D124" s="74"/>
      <c r="E124" s="78"/>
      <c r="F124" s="31"/>
      <c r="G124" s="30">
        <v>0</v>
      </c>
      <c r="H124" s="32">
        <v>0</v>
      </c>
      <c r="I124" s="36">
        <v>1</v>
      </c>
      <c r="J124" s="49">
        <f t="shared" si="7"/>
        <v>0</v>
      </c>
      <c r="K124" s="46">
        <f t="shared" si="8"/>
        <v>0</v>
      </c>
      <c r="L124" s="46">
        <f t="shared" si="6"/>
        <v>0</v>
      </c>
      <c r="M124" s="46">
        <f t="shared" si="10"/>
        <v>0</v>
      </c>
      <c r="N124" s="46">
        <f t="shared" si="9"/>
        <v>0</v>
      </c>
      <c r="Q124" s="62"/>
      <c r="R124" s="62"/>
      <c r="S124" s="62"/>
      <c r="T124" s="62"/>
      <c r="U124" s="62"/>
      <c r="V124" s="62"/>
      <c r="W124" s="62">
        <f t="shared" si="11"/>
        <v>10</v>
      </c>
    </row>
    <row r="125" spans="1:23" customFormat="1" x14ac:dyDescent="0.3">
      <c r="A125" s="6">
        <v>114</v>
      </c>
      <c r="B125" s="84"/>
      <c r="C125" s="84"/>
      <c r="D125" s="74"/>
      <c r="E125" s="78"/>
      <c r="F125" s="31"/>
      <c r="G125" s="30">
        <v>0</v>
      </c>
      <c r="H125" s="32">
        <v>0</v>
      </c>
      <c r="I125" s="36">
        <v>1</v>
      </c>
      <c r="J125" s="49">
        <f t="shared" si="7"/>
        <v>0</v>
      </c>
      <c r="K125" s="46">
        <f t="shared" si="8"/>
        <v>0</v>
      </c>
      <c r="L125" s="46">
        <f t="shared" si="6"/>
        <v>0</v>
      </c>
      <c r="M125" s="46">
        <f t="shared" si="10"/>
        <v>0</v>
      </c>
      <c r="N125" s="46">
        <f t="shared" si="9"/>
        <v>0</v>
      </c>
      <c r="Q125" s="62"/>
      <c r="R125" s="62"/>
      <c r="S125" s="62"/>
      <c r="T125" s="62"/>
      <c r="U125" s="62"/>
      <c r="V125" s="62"/>
      <c r="W125" s="62">
        <f t="shared" si="11"/>
        <v>10</v>
      </c>
    </row>
    <row r="126" spans="1:23" customFormat="1" x14ac:dyDescent="0.3">
      <c r="A126" s="6">
        <v>115</v>
      </c>
      <c r="B126" s="84"/>
      <c r="C126" s="84"/>
      <c r="D126" s="74"/>
      <c r="E126" s="78"/>
      <c r="F126" s="31"/>
      <c r="G126" s="30">
        <v>0</v>
      </c>
      <c r="H126" s="32">
        <v>0</v>
      </c>
      <c r="I126" s="36">
        <v>1</v>
      </c>
      <c r="J126" s="49">
        <f t="shared" si="7"/>
        <v>0</v>
      </c>
      <c r="K126" s="46">
        <f t="shared" si="8"/>
        <v>0</v>
      </c>
      <c r="L126" s="46">
        <f t="shared" si="6"/>
        <v>0</v>
      </c>
      <c r="M126" s="46">
        <f t="shared" si="10"/>
        <v>0</v>
      </c>
      <c r="N126" s="46">
        <f t="shared" si="9"/>
        <v>0</v>
      </c>
      <c r="Q126" s="62"/>
      <c r="R126" s="62"/>
      <c r="S126" s="62"/>
      <c r="T126" s="62"/>
      <c r="U126" s="62"/>
      <c r="V126" s="62"/>
      <c r="W126" s="62">
        <f t="shared" si="11"/>
        <v>10</v>
      </c>
    </row>
    <row r="127" spans="1:23" customFormat="1" x14ac:dyDescent="0.3">
      <c r="A127" s="6">
        <v>116</v>
      </c>
      <c r="B127" s="84"/>
      <c r="C127" s="84"/>
      <c r="D127" s="74"/>
      <c r="E127" s="78"/>
      <c r="F127" s="31"/>
      <c r="G127" s="30">
        <v>0</v>
      </c>
      <c r="H127" s="32">
        <v>0</v>
      </c>
      <c r="I127" s="36">
        <v>1</v>
      </c>
      <c r="J127" s="49">
        <f t="shared" si="7"/>
        <v>0</v>
      </c>
      <c r="K127" s="46">
        <f t="shared" si="8"/>
        <v>0</v>
      </c>
      <c r="L127" s="46">
        <f t="shared" si="6"/>
        <v>0</v>
      </c>
      <c r="M127" s="46">
        <f t="shared" si="10"/>
        <v>0</v>
      </c>
      <c r="N127" s="46">
        <f t="shared" si="9"/>
        <v>0</v>
      </c>
      <c r="Q127" s="62"/>
      <c r="R127" s="62"/>
      <c r="S127" s="62"/>
      <c r="T127" s="62"/>
      <c r="U127" s="62"/>
      <c r="V127" s="62"/>
      <c r="W127" s="62">
        <f t="shared" si="11"/>
        <v>10</v>
      </c>
    </row>
    <row r="128" spans="1:23" customFormat="1" x14ac:dyDescent="0.3">
      <c r="A128" s="6">
        <v>117</v>
      </c>
      <c r="B128" s="84"/>
      <c r="C128" s="84"/>
      <c r="D128" s="74"/>
      <c r="E128" s="78"/>
      <c r="F128" s="31"/>
      <c r="G128" s="30">
        <v>0</v>
      </c>
      <c r="H128" s="32">
        <v>0</v>
      </c>
      <c r="I128" s="36">
        <v>1</v>
      </c>
      <c r="J128" s="49">
        <f t="shared" si="7"/>
        <v>0</v>
      </c>
      <c r="K128" s="46">
        <f t="shared" si="8"/>
        <v>0</v>
      </c>
      <c r="L128" s="46">
        <f t="shared" si="6"/>
        <v>0</v>
      </c>
      <c r="M128" s="46">
        <f t="shared" si="10"/>
        <v>0</v>
      </c>
      <c r="N128" s="46">
        <f t="shared" si="9"/>
        <v>0</v>
      </c>
      <c r="Q128" s="62"/>
      <c r="R128" s="62"/>
      <c r="S128" s="62"/>
      <c r="T128" s="62"/>
      <c r="U128" s="62"/>
      <c r="V128" s="62"/>
      <c r="W128" s="62">
        <f t="shared" si="11"/>
        <v>10</v>
      </c>
    </row>
    <row r="129" spans="1:23" customFormat="1" x14ac:dyDescent="0.3">
      <c r="A129" s="6">
        <v>118</v>
      </c>
      <c r="B129" s="84"/>
      <c r="C129" s="84"/>
      <c r="D129" s="74"/>
      <c r="E129" s="78"/>
      <c r="F129" s="31"/>
      <c r="G129" s="30">
        <v>0</v>
      </c>
      <c r="H129" s="32">
        <v>0</v>
      </c>
      <c r="I129" s="36">
        <v>1</v>
      </c>
      <c r="J129" s="49">
        <f t="shared" si="7"/>
        <v>0</v>
      </c>
      <c r="K129" s="46">
        <f t="shared" si="8"/>
        <v>0</v>
      </c>
      <c r="L129" s="46">
        <f t="shared" si="6"/>
        <v>0</v>
      </c>
      <c r="M129" s="46">
        <f t="shared" si="10"/>
        <v>0</v>
      </c>
      <c r="N129" s="46">
        <f t="shared" si="9"/>
        <v>0</v>
      </c>
      <c r="Q129" s="62"/>
      <c r="R129" s="62"/>
      <c r="S129" s="62"/>
      <c r="T129" s="62"/>
      <c r="U129" s="62"/>
      <c r="V129" s="62"/>
      <c r="W129" s="62">
        <f t="shared" si="11"/>
        <v>10</v>
      </c>
    </row>
    <row r="130" spans="1:23" customFormat="1" x14ac:dyDescent="0.3">
      <c r="A130" s="6">
        <v>119</v>
      </c>
      <c r="B130" s="84"/>
      <c r="C130" s="84"/>
      <c r="D130" s="74"/>
      <c r="E130" s="78"/>
      <c r="F130" s="31"/>
      <c r="G130" s="30">
        <v>0</v>
      </c>
      <c r="H130" s="32">
        <v>0</v>
      </c>
      <c r="I130" s="36">
        <v>1</v>
      </c>
      <c r="J130" s="49">
        <f t="shared" si="7"/>
        <v>0</v>
      </c>
      <c r="K130" s="46">
        <f t="shared" si="8"/>
        <v>0</v>
      </c>
      <c r="L130" s="46">
        <f t="shared" si="6"/>
        <v>0</v>
      </c>
      <c r="M130" s="46">
        <f t="shared" si="10"/>
        <v>0</v>
      </c>
      <c r="N130" s="46">
        <f t="shared" si="9"/>
        <v>0</v>
      </c>
      <c r="Q130" s="62"/>
      <c r="R130" s="62"/>
      <c r="S130" s="62"/>
      <c r="T130" s="62"/>
      <c r="U130" s="62"/>
      <c r="V130" s="62"/>
      <c r="W130" s="62">
        <f t="shared" si="11"/>
        <v>10</v>
      </c>
    </row>
    <row r="131" spans="1:23" customFormat="1" x14ac:dyDescent="0.3">
      <c r="A131" s="6">
        <v>120</v>
      </c>
      <c r="B131" s="84"/>
      <c r="C131" s="84"/>
      <c r="D131" s="74"/>
      <c r="E131" s="78"/>
      <c r="F131" s="31"/>
      <c r="G131" s="30">
        <v>0</v>
      </c>
      <c r="H131" s="32">
        <v>0</v>
      </c>
      <c r="I131" s="36">
        <v>1</v>
      </c>
      <c r="J131" s="49">
        <f t="shared" si="7"/>
        <v>0</v>
      </c>
      <c r="K131" s="46">
        <f t="shared" si="8"/>
        <v>0</v>
      </c>
      <c r="L131" s="46">
        <f t="shared" si="6"/>
        <v>0</v>
      </c>
      <c r="M131" s="46">
        <f t="shared" si="10"/>
        <v>0</v>
      </c>
      <c r="N131" s="46">
        <f t="shared" si="9"/>
        <v>0</v>
      </c>
      <c r="Q131" s="62"/>
      <c r="R131" s="62"/>
      <c r="S131" s="62"/>
      <c r="T131" s="62"/>
      <c r="U131" s="62"/>
      <c r="V131" s="62"/>
      <c r="W131" s="62">
        <f t="shared" si="11"/>
        <v>10</v>
      </c>
    </row>
    <row r="132" spans="1:23" customFormat="1" x14ac:dyDescent="0.3">
      <c r="A132" s="6">
        <v>121</v>
      </c>
      <c r="B132" s="84"/>
      <c r="C132" s="84"/>
      <c r="D132" s="74"/>
      <c r="E132" s="78"/>
      <c r="F132" s="31"/>
      <c r="G132" s="30">
        <v>0</v>
      </c>
      <c r="H132" s="32">
        <v>0</v>
      </c>
      <c r="I132" s="36">
        <v>1</v>
      </c>
      <c r="J132" s="49">
        <f t="shared" si="7"/>
        <v>0</v>
      </c>
      <c r="K132" s="46">
        <f t="shared" si="8"/>
        <v>0</v>
      </c>
      <c r="L132" s="46">
        <f t="shared" si="6"/>
        <v>0</v>
      </c>
      <c r="M132" s="46">
        <f t="shared" si="10"/>
        <v>0</v>
      </c>
      <c r="N132" s="46">
        <f t="shared" si="9"/>
        <v>0</v>
      </c>
      <c r="Q132" s="62"/>
      <c r="R132" s="62"/>
      <c r="S132" s="62"/>
      <c r="T132" s="62"/>
      <c r="U132" s="62"/>
      <c r="V132" s="62"/>
      <c r="W132" s="62">
        <f t="shared" si="11"/>
        <v>10</v>
      </c>
    </row>
    <row r="133" spans="1:23" customFormat="1" x14ac:dyDescent="0.3">
      <c r="A133" s="6">
        <v>122</v>
      </c>
      <c r="B133" s="84"/>
      <c r="C133" s="84"/>
      <c r="D133" s="74"/>
      <c r="E133" s="78"/>
      <c r="F133" s="31"/>
      <c r="G133" s="30">
        <v>0</v>
      </c>
      <c r="H133" s="32">
        <v>0</v>
      </c>
      <c r="I133" s="36">
        <v>1</v>
      </c>
      <c r="J133" s="49">
        <f t="shared" si="7"/>
        <v>0</v>
      </c>
      <c r="K133" s="46">
        <f t="shared" si="8"/>
        <v>0</v>
      </c>
      <c r="L133" s="46">
        <f t="shared" si="6"/>
        <v>0</v>
      </c>
      <c r="M133" s="46">
        <f t="shared" si="10"/>
        <v>0</v>
      </c>
      <c r="N133" s="46">
        <f t="shared" si="9"/>
        <v>0</v>
      </c>
      <c r="Q133" s="62"/>
      <c r="R133" s="62"/>
      <c r="S133" s="62"/>
      <c r="T133" s="62"/>
      <c r="U133" s="62"/>
      <c r="V133" s="62"/>
      <c r="W133" s="62">
        <f t="shared" si="11"/>
        <v>10</v>
      </c>
    </row>
    <row r="134" spans="1:23" customFormat="1" x14ac:dyDescent="0.3">
      <c r="A134" s="6">
        <v>123</v>
      </c>
      <c r="B134" s="84"/>
      <c r="C134" s="84"/>
      <c r="D134" s="74"/>
      <c r="E134" s="78"/>
      <c r="F134" s="31"/>
      <c r="G134" s="30">
        <v>0</v>
      </c>
      <c r="H134" s="32">
        <v>0</v>
      </c>
      <c r="I134" s="36">
        <v>1</v>
      </c>
      <c r="J134" s="49">
        <f t="shared" si="7"/>
        <v>0</v>
      </c>
      <c r="K134" s="46">
        <f t="shared" si="8"/>
        <v>0</v>
      </c>
      <c r="L134" s="46">
        <f t="shared" si="6"/>
        <v>0</v>
      </c>
      <c r="M134" s="46">
        <f t="shared" si="10"/>
        <v>0</v>
      </c>
      <c r="N134" s="46">
        <f t="shared" si="9"/>
        <v>0</v>
      </c>
      <c r="Q134" s="62"/>
      <c r="R134" s="62"/>
      <c r="S134" s="62"/>
      <c r="T134" s="62"/>
      <c r="U134" s="62"/>
      <c r="V134" s="62"/>
      <c r="W134" s="62">
        <f t="shared" si="11"/>
        <v>10</v>
      </c>
    </row>
    <row r="135" spans="1:23" customFormat="1" x14ac:dyDescent="0.3">
      <c r="A135" s="6">
        <v>124</v>
      </c>
      <c r="B135" s="84"/>
      <c r="C135" s="84"/>
      <c r="D135" s="74"/>
      <c r="E135" s="78"/>
      <c r="F135" s="31"/>
      <c r="G135" s="30">
        <v>0</v>
      </c>
      <c r="H135" s="32">
        <v>0</v>
      </c>
      <c r="I135" s="36">
        <v>1</v>
      </c>
      <c r="J135" s="49">
        <f t="shared" si="7"/>
        <v>0</v>
      </c>
      <c r="K135" s="46">
        <f t="shared" si="8"/>
        <v>0</v>
      </c>
      <c r="L135" s="46">
        <f t="shared" si="6"/>
        <v>0</v>
      </c>
      <c r="M135" s="46">
        <f t="shared" si="10"/>
        <v>0</v>
      </c>
      <c r="N135" s="46">
        <f t="shared" si="9"/>
        <v>0</v>
      </c>
      <c r="Q135" s="62"/>
      <c r="R135" s="62"/>
      <c r="S135" s="62"/>
      <c r="T135" s="62"/>
      <c r="U135" s="62"/>
      <c r="V135" s="62"/>
      <c r="W135" s="62">
        <f t="shared" si="11"/>
        <v>10</v>
      </c>
    </row>
    <row r="136" spans="1:23" customFormat="1" x14ac:dyDescent="0.3">
      <c r="A136" s="6">
        <v>125</v>
      </c>
      <c r="B136" s="84"/>
      <c r="C136" s="84"/>
      <c r="D136" s="74"/>
      <c r="E136" s="78"/>
      <c r="F136" s="31"/>
      <c r="G136" s="30">
        <v>0</v>
      </c>
      <c r="H136" s="32">
        <v>0</v>
      </c>
      <c r="I136" s="36">
        <v>1</v>
      </c>
      <c r="J136" s="49">
        <f t="shared" si="7"/>
        <v>0</v>
      </c>
      <c r="K136" s="46">
        <f t="shared" si="8"/>
        <v>0</v>
      </c>
      <c r="L136" s="46">
        <f t="shared" si="6"/>
        <v>0</v>
      </c>
      <c r="M136" s="46">
        <f t="shared" si="10"/>
        <v>0</v>
      </c>
      <c r="N136" s="46">
        <f t="shared" si="9"/>
        <v>0</v>
      </c>
      <c r="Q136" s="62"/>
      <c r="R136" s="62"/>
      <c r="S136" s="62"/>
      <c r="T136" s="62"/>
      <c r="U136" s="62"/>
      <c r="V136" s="62"/>
      <c r="W136" s="62">
        <f t="shared" si="11"/>
        <v>10</v>
      </c>
    </row>
    <row r="137" spans="1:23" customFormat="1" x14ac:dyDescent="0.3">
      <c r="A137" s="6">
        <v>126</v>
      </c>
      <c r="B137" s="84"/>
      <c r="C137" s="84"/>
      <c r="D137" s="74"/>
      <c r="E137" s="78"/>
      <c r="F137" s="31"/>
      <c r="G137" s="30">
        <v>0</v>
      </c>
      <c r="H137" s="32">
        <v>0</v>
      </c>
      <c r="I137" s="36">
        <v>1</v>
      </c>
      <c r="J137" s="49">
        <f t="shared" si="7"/>
        <v>0</v>
      </c>
      <c r="K137" s="46">
        <f t="shared" si="8"/>
        <v>0</v>
      </c>
      <c r="L137" s="46">
        <f t="shared" si="6"/>
        <v>0</v>
      </c>
      <c r="M137" s="46">
        <f t="shared" si="10"/>
        <v>0</v>
      </c>
      <c r="N137" s="46">
        <f t="shared" si="9"/>
        <v>0</v>
      </c>
      <c r="Q137" s="62"/>
      <c r="R137" s="62"/>
      <c r="S137" s="62"/>
      <c r="T137" s="62"/>
      <c r="U137" s="62"/>
      <c r="V137" s="62"/>
      <c r="W137" s="62">
        <f t="shared" si="11"/>
        <v>10</v>
      </c>
    </row>
    <row r="138" spans="1:23" customFormat="1" x14ac:dyDescent="0.3">
      <c r="A138" s="6">
        <v>127</v>
      </c>
      <c r="B138" s="84"/>
      <c r="C138" s="84"/>
      <c r="D138" s="74"/>
      <c r="E138" s="78"/>
      <c r="F138" s="31"/>
      <c r="G138" s="30">
        <v>0</v>
      </c>
      <c r="H138" s="32">
        <v>0</v>
      </c>
      <c r="I138" s="36">
        <v>1</v>
      </c>
      <c r="J138" s="49">
        <f t="shared" si="7"/>
        <v>0</v>
      </c>
      <c r="K138" s="46">
        <f t="shared" si="8"/>
        <v>0</v>
      </c>
      <c r="L138" s="46">
        <f t="shared" si="6"/>
        <v>0</v>
      </c>
      <c r="M138" s="46">
        <f t="shared" si="10"/>
        <v>0</v>
      </c>
      <c r="N138" s="46">
        <f t="shared" si="9"/>
        <v>0</v>
      </c>
      <c r="Q138" s="62"/>
      <c r="R138" s="62"/>
      <c r="S138" s="62"/>
      <c r="T138" s="62"/>
      <c r="U138" s="62"/>
      <c r="V138" s="62"/>
      <c r="W138" s="62">
        <f t="shared" si="11"/>
        <v>10</v>
      </c>
    </row>
    <row r="139" spans="1:23" customFormat="1" x14ac:dyDescent="0.3">
      <c r="A139" s="6">
        <v>128</v>
      </c>
      <c r="B139" s="84"/>
      <c r="C139" s="84"/>
      <c r="D139" s="74"/>
      <c r="E139" s="78"/>
      <c r="F139" s="31"/>
      <c r="G139" s="30">
        <v>0</v>
      </c>
      <c r="H139" s="32">
        <v>0</v>
      </c>
      <c r="I139" s="36">
        <v>1</v>
      </c>
      <c r="J139" s="49">
        <f t="shared" si="7"/>
        <v>0</v>
      </c>
      <c r="K139" s="46">
        <f t="shared" si="8"/>
        <v>0</v>
      </c>
      <c r="L139" s="46">
        <f t="shared" si="6"/>
        <v>0</v>
      </c>
      <c r="M139" s="46">
        <f t="shared" si="10"/>
        <v>0</v>
      </c>
      <c r="N139" s="46">
        <f t="shared" si="9"/>
        <v>0</v>
      </c>
      <c r="Q139" s="62"/>
      <c r="R139" s="62"/>
      <c r="S139" s="62"/>
      <c r="T139" s="62"/>
      <c r="U139" s="62"/>
      <c r="V139" s="62"/>
      <c r="W139" s="62">
        <f t="shared" si="11"/>
        <v>10</v>
      </c>
    </row>
    <row r="140" spans="1:23" customFormat="1" x14ac:dyDescent="0.3">
      <c r="A140" s="6">
        <v>129</v>
      </c>
      <c r="B140" s="84"/>
      <c r="C140" s="84"/>
      <c r="D140" s="74"/>
      <c r="E140" s="78"/>
      <c r="F140" s="31"/>
      <c r="G140" s="30">
        <v>0</v>
      </c>
      <c r="H140" s="32">
        <v>0</v>
      </c>
      <c r="I140" s="36">
        <v>1</v>
      </c>
      <c r="J140" s="49">
        <f t="shared" si="7"/>
        <v>0</v>
      </c>
      <c r="K140" s="46">
        <f t="shared" si="8"/>
        <v>0</v>
      </c>
      <c r="L140" s="46">
        <f t="shared" ref="L140:L203" si="12">ROUND(IF(H140&gt;=2600,2600,H140)*($F$5%+9.76%+6.5%)*I140*$D$8,2)</f>
        <v>0</v>
      </c>
      <c r="M140" s="46">
        <f t="shared" si="10"/>
        <v>0</v>
      </c>
      <c r="N140" s="46">
        <f t="shared" si="9"/>
        <v>0</v>
      </c>
      <c r="Q140" s="62"/>
      <c r="R140" s="62"/>
      <c r="S140" s="62"/>
      <c r="T140" s="62"/>
      <c r="U140" s="62"/>
      <c r="V140" s="62"/>
      <c r="W140" s="62">
        <f t="shared" si="11"/>
        <v>10</v>
      </c>
    </row>
    <row r="141" spans="1:23" customFormat="1" x14ac:dyDescent="0.3">
      <c r="A141" s="6">
        <v>130</v>
      </c>
      <c r="B141" s="84"/>
      <c r="C141" s="84"/>
      <c r="D141" s="74"/>
      <c r="E141" s="78"/>
      <c r="F141" s="31"/>
      <c r="G141" s="30">
        <v>0</v>
      </c>
      <c r="H141" s="32">
        <v>0</v>
      </c>
      <c r="I141" s="36">
        <v>1</v>
      </c>
      <c r="J141" s="49">
        <f t="shared" ref="J141:J204" si="13">ROUND(IF(H141&gt;=2600,2600*$D$8,H141*$D$8),2)</f>
        <v>0</v>
      </c>
      <c r="K141" s="46">
        <f t="shared" ref="K141:K204" si="14">ROUND(IF(H141&gt;=2600,2600,H141)*13.71%*I141*$D$8,2)</f>
        <v>0</v>
      </c>
      <c r="L141" s="46">
        <f t="shared" si="12"/>
        <v>0</v>
      </c>
      <c r="M141" s="46">
        <f t="shared" si="10"/>
        <v>0</v>
      </c>
      <c r="N141" s="46">
        <f t="shared" ref="N141:N204" si="15">M141*$F$6</f>
        <v>0</v>
      </c>
      <c r="Q141" s="62"/>
      <c r="R141" s="62"/>
      <c r="S141" s="62"/>
      <c r="T141" s="62"/>
      <c r="U141" s="62"/>
      <c r="V141" s="62"/>
      <c r="W141" s="62">
        <f t="shared" si="11"/>
        <v>10</v>
      </c>
    </row>
    <row r="142" spans="1:23" customFormat="1" x14ac:dyDescent="0.3">
      <c r="A142" s="6">
        <v>131</v>
      </c>
      <c r="B142" s="84"/>
      <c r="C142" s="84"/>
      <c r="D142" s="74"/>
      <c r="E142" s="78"/>
      <c r="F142" s="31"/>
      <c r="G142" s="30">
        <v>0</v>
      </c>
      <c r="H142" s="32">
        <v>0</v>
      </c>
      <c r="I142" s="36">
        <v>1</v>
      </c>
      <c r="J142" s="49">
        <f t="shared" si="13"/>
        <v>0</v>
      </c>
      <c r="K142" s="46">
        <f t="shared" si="14"/>
        <v>0</v>
      </c>
      <c r="L142" s="46">
        <f t="shared" si="12"/>
        <v>0</v>
      </c>
      <c r="M142" s="46">
        <f t="shared" ref="M142:M205" si="16">L142+J142*(1-13.71%*(1-I142))</f>
        <v>0</v>
      </c>
      <c r="N142" s="46">
        <f t="shared" si="15"/>
        <v>0</v>
      </c>
      <c r="Q142" s="62"/>
      <c r="R142" s="62"/>
      <c r="S142" s="62"/>
      <c r="T142" s="62"/>
      <c r="U142" s="62"/>
      <c r="V142" s="62"/>
      <c r="W142" s="62">
        <f t="shared" ref="W142:W205" si="17">IFERROR(MOD(9*MID(D142,1,1)+7*MID(D142,2,1)+3*MID(D142,3,1)+MID(D142,4,1)+9*MID(D142,5,1)+7*MID(D142,6,1)+3*MID(D142,7,1)+MID(D142,8,1)+9*MID(D142,9,1)+7*MID(D142,10,1),10),10)</f>
        <v>10</v>
      </c>
    </row>
    <row r="143" spans="1:23" customFormat="1" x14ac:dyDescent="0.3">
      <c r="A143" s="6">
        <v>132</v>
      </c>
      <c r="B143" s="84"/>
      <c r="C143" s="84"/>
      <c r="D143" s="74"/>
      <c r="E143" s="78"/>
      <c r="F143" s="31"/>
      <c r="G143" s="30">
        <v>0</v>
      </c>
      <c r="H143" s="32">
        <v>0</v>
      </c>
      <c r="I143" s="36">
        <v>1</v>
      </c>
      <c r="J143" s="49">
        <f t="shared" si="13"/>
        <v>0</v>
      </c>
      <c r="K143" s="46">
        <f t="shared" si="14"/>
        <v>0</v>
      </c>
      <c r="L143" s="46">
        <f t="shared" si="12"/>
        <v>0</v>
      </c>
      <c r="M143" s="46">
        <f t="shared" si="16"/>
        <v>0</v>
      </c>
      <c r="N143" s="46">
        <f t="shared" si="15"/>
        <v>0</v>
      </c>
      <c r="Q143" s="62"/>
      <c r="R143" s="62"/>
      <c r="S143" s="62"/>
      <c r="T143" s="62"/>
      <c r="U143" s="62"/>
      <c r="V143" s="62"/>
      <c r="W143" s="62">
        <f t="shared" si="17"/>
        <v>10</v>
      </c>
    </row>
    <row r="144" spans="1:23" customFormat="1" x14ac:dyDescent="0.3">
      <c r="A144" s="6">
        <v>133</v>
      </c>
      <c r="B144" s="84"/>
      <c r="C144" s="84"/>
      <c r="D144" s="74"/>
      <c r="E144" s="78"/>
      <c r="F144" s="31"/>
      <c r="G144" s="30">
        <v>0</v>
      </c>
      <c r="H144" s="32">
        <v>0</v>
      </c>
      <c r="I144" s="36">
        <v>1</v>
      </c>
      <c r="J144" s="49">
        <f t="shared" si="13"/>
        <v>0</v>
      </c>
      <c r="K144" s="46">
        <f t="shared" si="14"/>
        <v>0</v>
      </c>
      <c r="L144" s="46">
        <f t="shared" si="12"/>
        <v>0</v>
      </c>
      <c r="M144" s="46">
        <f t="shared" si="16"/>
        <v>0</v>
      </c>
      <c r="N144" s="46">
        <f t="shared" si="15"/>
        <v>0</v>
      </c>
      <c r="Q144" s="62"/>
      <c r="R144" s="62"/>
      <c r="S144" s="62"/>
      <c r="T144" s="62"/>
      <c r="U144" s="62"/>
      <c r="V144" s="62"/>
      <c r="W144" s="62">
        <f t="shared" si="17"/>
        <v>10</v>
      </c>
    </row>
    <row r="145" spans="1:23" customFormat="1" x14ac:dyDescent="0.3">
      <c r="A145" s="6">
        <v>134</v>
      </c>
      <c r="B145" s="84"/>
      <c r="C145" s="84"/>
      <c r="D145" s="74"/>
      <c r="E145" s="78"/>
      <c r="F145" s="31"/>
      <c r="G145" s="30">
        <v>0</v>
      </c>
      <c r="H145" s="32">
        <v>0</v>
      </c>
      <c r="I145" s="36">
        <v>1</v>
      </c>
      <c r="J145" s="49">
        <f t="shared" si="13"/>
        <v>0</v>
      </c>
      <c r="K145" s="46">
        <f t="shared" si="14"/>
        <v>0</v>
      </c>
      <c r="L145" s="46">
        <f t="shared" si="12"/>
        <v>0</v>
      </c>
      <c r="M145" s="46">
        <f t="shared" si="16"/>
        <v>0</v>
      </c>
      <c r="N145" s="46">
        <f t="shared" si="15"/>
        <v>0</v>
      </c>
      <c r="Q145" s="62"/>
      <c r="R145" s="62"/>
      <c r="S145" s="62"/>
      <c r="T145" s="62"/>
      <c r="U145" s="62"/>
      <c r="V145" s="62"/>
      <c r="W145" s="62">
        <f t="shared" si="17"/>
        <v>10</v>
      </c>
    </row>
    <row r="146" spans="1:23" customFormat="1" x14ac:dyDescent="0.3">
      <c r="A146" s="6">
        <v>135</v>
      </c>
      <c r="B146" s="84"/>
      <c r="C146" s="84"/>
      <c r="D146" s="74"/>
      <c r="E146" s="78"/>
      <c r="F146" s="31"/>
      <c r="G146" s="30">
        <v>0</v>
      </c>
      <c r="H146" s="32">
        <v>0</v>
      </c>
      <c r="I146" s="36">
        <v>1</v>
      </c>
      <c r="J146" s="49">
        <f t="shared" si="13"/>
        <v>0</v>
      </c>
      <c r="K146" s="46">
        <f t="shared" si="14"/>
        <v>0</v>
      </c>
      <c r="L146" s="46">
        <f t="shared" si="12"/>
        <v>0</v>
      </c>
      <c r="M146" s="46">
        <f t="shared" si="16"/>
        <v>0</v>
      </c>
      <c r="N146" s="46">
        <f t="shared" si="15"/>
        <v>0</v>
      </c>
      <c r="Q146" s="62"/>
      <c r="R146" s="62"/>
      <c r="S146" s="62"/>
      <c r="T146" s="62"/>
      <c r="U146" s="62"/>
      <c r="V146" s="62"/>
      <c r="W146" s="62">
        <f t="shared" si="17"/>
        <v>10</v>
      </c>
    </row>
    <row r="147" spans="1:23" customFormat="1" x14ac:dyDescent="0.3">
      <c r="A147" s="6">
        <v>136</v>
      </c>
      <c r="B147" s="84"/>
      <c r="C147" s="84"/>
      <c r="D147" s="74"/>
      <c r="E147" s="78"/>
      <c r="F147" s="31"/>
      <c r="G147" s="30">
        <v>0</v>
      </c>
      <c r="H147" s="32">
        <v>0</v>
      </c>
      <c r="I147" s="36">
        <v>1</v>
      </c>
      <c r="J147" s="49">
        <f t="shared" si="13"/>
        <v>0</v>
      </c>
      <c r="K147" s="46">
        <f t="shared" si="14"/>
        <v>0</v>
      </c>
      <c r="L147" s="46">
        <f t="shared" si="12"/>
        <v>0</v>
      </c>
      <c r="M147" s="46">
        <f t="shared" si="16"/>
        <v>0</v>
      </c>
      <c r="N147" s="46">
        <f t="shared" si="15"/>
        <v>0</v>
      </c>
      <c r="Q147" s="62"/>
      <c r="R147" s="62"/>
      <c r="S147" s="62"/>
      <c r="T147" s="62"/>
      <c r="U147" s="62"/>
      <c r="V147" s="62"/>
      <c r="W147" s="62">
        <f t="shared" si="17"/>
        <v>10</v>
      </c>
    </row>
    <row r="148" spans="1:23" customFormat="1" x14ac:dyDescent="0.3">
      <c r="A148" s="6">
        <v>137</v>
      </c>
      <c r="B148" s="84"/>
      <c r="C148" s="84"/>
      <c r="D148" s="74"/>
      <c r="E148" s="78"/>
      <c r="F148" s="31"/>
      <c r="G148" s="30">
        <v>0</v>
      </c>
      <c r="H148" s="32">
        <v>0</v>
      </c>
      <c r="I148" s="36">
        <v>1</v>
      </c>
      <c r="J148" s="49">
        <f t="shared" si="13"/>
        <v>0</v>
      </c>
      <c r="K148" s="46">
        <f t="shared" si="14"/>
        <v>0</v>
      </c>
      <c r="L148" s="46">
        <f t="shared" si="12"/>
        <v>0</v>
      </c>
      <c r="M148" s="46">
        <f t="shared" si="16"/>
        <v>0</v>
      </c>
      <c r="N148" s="46">
        <f t="shared" si="15"/>
        <v>0</v>
      </c>
      <c r="Q148" s="62"/>
      <c r="R148" s="62"/>
      <c r="S148" s="62"/>
      <c r="T148" s="62"/>
      <c r="U148" s="62"/>
      <c r="V148" s="62"/>
      <c r="W148" s="62">
        <f t="shared" si="17"/>
        <v>10</v>
      </c>
    </row>
    <row r="149" spans="1:23" customFormat="1" x14ac:dyDescent="0.3">
      <c r="A149" s="6">
        <v>138</v>
      </c>
      <c r="B149" s="84"/>
      <c r="C149" s="84"/>
      <c r="D149" s="74"/>
      <c r="E149" s="78"/>
      <c r="F149" s="31"/>
      <c r="G149" s="30">
        <v>0</v>
      </c>
      <c r="H149" s="32">
        <v>0</v>
      </c>
      <c r="I149" s="36">
        <v>1</v>
      </c>
      <c r="J149" s="49">
        <f t="shared" si="13"/>
        <v>0</v>
      </c>
      <c r="K149" s="46">
        <f t="shared" si="14"/>
        <v>0</v>
      </c>
      <c r="L149" s="46">
        <f t="shared" si="12"/>
        <v>0</v>
      </c>
      <c r="M149" s="46">
        <f t="shared" si="16"/>
        <v>0</v>
      </c>
      <c r="N149" s="46">
        <f t="shared" si="15"/>
        <v>0</v>
      </c>
      <c r="Q149" s="62"/>
      <c r="R149" s="62"/>
      <c r="S149" s="62"/>
      <c r="T149" s="62"/>
      <c r="U149" s="62"/>
      <c r="V149" s="62"/>
      <c r="W149" s="62">
        <f t="shared" si="17"/>
        <v>10</v>
      </c>
    </row>
    <row r="150" spans="1:23" customFormat="1" x14ac:dyDescent="0.3">
      <c r="A150" s="6">
        <v>139</v>
      </c>
      <c r="B150" s="84"/>
      <c r="C150" s="84"/>
      <c r="D150" s="74"/>
      <c r="E150" s="78"/>
      <c r="F150" s="31"/>
      <c r="G150" s="30">
        <v>0</v>
      </c>
      <c r="H150" s="32">
        <v>0</v>
      </c>
      <c r="I150" s="36">
        <v>1</v>
      </c>
      <c r="J150" s="49">
        <f t="shared" si="13"/>
        <v>0</v>
      </c>
      <c r="K150" s="46">
        <f t="shared" si="14"/>
        <v>0</v>
      </c>
      <c r="L150" s="46">
        <f t="shared" si="12"/>
        <v>0</v>
      </c>
      <c r="M150" s="46">
        <f t="shared" si="16"/>
        <v>0</v>
      </c>
      <c r="N150" s="46">
        <f t="shared" si="15"/>
        <v>0</v>
      </c>
      <c r="Q150" s="62"/>
      <c r="R150" s="62"/>
      <c r="S150" s="62"/>
      <c r="T150" s="62"/>
      <c r="U150" s="62"/>
      <c r="V150" s="62"/>
      <c r="W150" s="62">
        <f t="shared" si="17"/>
        <v>10</v>
      </c>
    </row>
    <row r="151" spans="1:23" customFormat="1" x14ac:dyDescent="0.3">
      <c r="A151" s="6">
        <v>140</v>
      </c>
      <c r="B151" s="84"/>
      <c r="C151" s="84"/>
      <c r="D151" s="74"/>
      <c r="E151" s="78"/>
      <c r="F151" s="31"/>
      <c r="G151" s="30">
        <v>0</v>
      </c>
      <c r="H151" s="32">
        <v>0</v>
      </c>
      <c r="I151" s="36">
        <v>1</v>
      </c>
      <c r="J151" s="49">
        <f t="shared" si="13"/>
        <v>0</v>
      </c>
      <c r="K151" s="46">
        <f t="shared" si="14"/>
        <v>0</v>
      </c>
      <c r="L151" s="46">
        <f t="shared" si="12"/>
        <v>0</v>
      </c>
      <c r="M151" s="46">
        <f t="shared" si="16"/>
        <v>0</v>
      </c>
      <c r="N151" s="46">
        <f t="shared" si="15"/>
        <v>0</v>
      </c>
      <c r="Q151" s="62"/>
      <c r="R151" s="62"/>
      <c r="S151" s="62"/>
      <c r="T151" s="62"/>
      <c r="U151" s="62"/>
      <c r="V151" s="62"/>
      <c r="W151" s="62">
        <f t="shared" si="17"/>
        <v>10</v>
      </c>
    </row>
    <row r="152" spans="1:23" customFormat="1" x14ac:dyDescent="0.3">
      <c r="A152" s="6">
        <v>141</v>
      </c>
      <c r="B152" s="84"/>
      <c r="C152" s="84"/>
      <c r="D152" s="74"/>
      <c r="E152" s="78"/>
      <c r="F152" s="31"/>
      <c r="G152" s="30">
        <v>0</v>
      </c>
      <c r="H152" s="32">
        <v>0</v>
      </c>
      <c r="I152" s="36">
        <v>1</v>
      </c>
      <c r="J152" s="49">
        <f t="shared" si="13"/>
        <v>0</v>
      </c>
      <c r="K152" s="46">
        <f t="shared" si="14"/>
        <v>0</v>
      </c>
      <c r="L152" s="46">
        <f t="shared" si="12"/>
        <v>0</v>
      </c>
      <c r="M152" s="46">
        <f t="shared" si="16"/>
        <v>0</v>
      </c>
      <c r="N152" s="46">
        <f t="shared" si="15"/>
        <v>0</v>
      </c>
      <c r="Q152" s="62"/>
      <c r="R152" s="62"/>
      <c r="S152" s="62"/>
      <c r="T152" s="62"/>
      <c r="U152" s="62"/>
      <c r="V152" s="62"/>
      <c r="W152" s="62">
        <f t="shared" si="17"/>
        <v>10</v>
      </c>
    </row>
    <row r="153" spans="1:23" customFormat="1" x14ac:dyDescent="0.3">
      <c r="A153" s="6">
        <v>142</v>
      </c>
      <c r="B153" s="84"/>
      <c r="C153" s="84"/>
      <c r="D153" s="74"/>
      <c r="E153" s="78"/>
      <c r="F153" s="31"/>
      <c r="G153" s="30">
        <v>0</v>
      </c>
      <c r="H153" s="32">
        <v>0</v>
      </c>
      <c r="I153" s="36">
        <v>1</v>
      </c>
      <c r="J153" s="49">
        <f t="shared" si="13"/>
        <v>0</v>
      </c>
      <c r="K153" s="46">
        <f t="shared" si="14"/>
        <v>0</v>
      </c>
      <c r="L153" s="46">
        <f t="shared" si="12"/>
        <v>0</v>
      </c>
      <c r="M153" s="46">
        <f t="shared" si="16"/>
        <v>0</v>
      </c>
      <c r="N153" s="46">
        <f t="shared" si="15"/>
        <v>0</v>
      </c>
      <c r="Q153" s="62"/>
      <c r="R153" s="62"/>
      <c r="S153" s="62"/>
      <c r="T153" s="62"/>
      <c r="U153" s="62"/>
      <c r="V153" s="62"/>
      <c r="W153" s="62">
        <f t="shared" si="17"/>
        <v>10</v>
      </c>
    </row>
    <row r="154" spans="1:23" customFormat="1" x14ac:dyDescent="0.3">
      <c r="A154" s="6">
        <v>143</v>
      </c>
      <c r="B154" s="84"/>
      <c r="C154" s="84"/>
      <c r="D154" s="74"/>
      <c r="E154" s="78"/>
      <c r="F154" s="31"/>
      <c r="G154" s="30">
        <v>0</v>
      </c>
      <c r="H154" s="32">
        <v>0</v>
      </c>
      <c r="I154" s="36">
        <v>1</v>
      </c>
      <c r="J154" s="49">
        <f t="shared" si="13"/>
        <v>0</v>
      </c>
      <c r="K154" s="46">
        <f t="shared" si="14"/>
        <v>0</v>
      </c>
      <c r="L154" s="46">
        <f t="shared" si="12"/>
        <v>0</v>
      </c>
      <c r="M154" s="46">
        <f t="shared" si="16"/>
        <v>0</v>
      </c>
      <c r="N154" s="46">
        <f t="shared" si="15"/>
        <v>0</v>
      </c>
      <c r="Q154" s="62"/>
      <c r="R154" s="62"/>
      <c r="S154" s="62"/>
      <c r="T154" s="62"/>
      <c r="U154" s="62"/>
      <c r="V154" s="62"/>
      <c r="W154" s="62">
        <f t="shared" si="17"/>
        <v>10</v>
      </c>
    </row>
    <row r="155" spans="1:23" customFormat="1" x14ac:dyDescent="0.3">
      <c r="A155" s="6">
        <v>144</v>
      </c>
      <c r="B155" s="84"/>
      <c r="C155" s="84"/>
      <c r="D155" s="74"/>
      <c r="E155" s="78"/>
      <c r="F155" s="31"/>
      <c r="G155" s="30">
        <v>0</v>
      </c>
      <c r="H155" s="32">
        <v>0</v>
      </c>
      <c r="I155" s="36">
        <v>1</v>
      </c>
      <c r="J155" s="49">
        <f t="shared" si="13"/>
        <v>0</v>
      </c>
      <c r="K155" s="46">
        <f t="shared" si="14"/>
        <v>0</v>
      </c>
      <c r="L155" s="46">
        <f t="shared" si="12"/>
        <v>0</v>
      </c>
      <c r="M155" s="46">
        <f t="shared" si="16"/>
        <v>0</v>
      </c>
      <c r="N155" s="46">
        <f t="shared" si="15"/>
        <v>0</v>
      </c>
      <c r="Q155" s="62"/>
      <c r="R155" s="62"/>
      <c r="S155" s="62"/>
      <c r="T155" s="62"/>
      <c r="U155" s="62"/>
      <c r="V155" s="62"/>
      <c r="W155" s="62">
        <f t="shared" si="17"/>
        <v>10</v>
      </c>
    </row>
    <row r="156" spans="1:23" customFormat="1" x14ac:dyDescent="0.3">
      <c r="A156" s="6">
        <v>145</v>
      </c>
      <c r="B156" s="84"/>
      <c r="C156" s="84"/>
      <c r="D156" s="74"/>
      <c r="E156" s="78"/>
      <c r="F156" s="31"/>
      <c r="G156" s="30">
        <v>0</v>
      </c>
      <c r="H156" s="32">
        <v>0</v>
      </c>
      <c r="I156" s="36">
        <v>1</v>
      </c>
      <c r="J156" s="49">
        <f t="shared" si="13"/>
        <v>0</v>
      </c>
      <c r="K156" s="46">
        <f t="shared" si="14"/>
        <v>0</v>
      </c>
      <c r="L156" s="46">
        <f t="shared" si="12"/>
        <v>0</v>
      </c>
      <c r="M156" s="46">
        <f t="shared" si="16"/>
        <v>0</v>
      </c>
      <c r="N156" s="46">
        <f t="shared" si="15"/>
        <v>0</v>
      </c>
      <c r="Q156" s="62"/>
      <c r="R156" s="62"/>
      <c r="S156" s="62"/>
      <c r="T156" s="62"/>
      <c r="U156" s="62"/>
      <c r="V156" s="62"/>
      <c r="W156" s="62">
        <f t="shared" si="17"/>
        <v>10</v>
      </c>
    </row>
    <row r="157" spans="1:23" customFormat="1" x14ac:dyDescent="0.3">
      <c r="A157" s="6">
        <v>146</v>
      </c>
      <c r="B157" s="84"/>
      <c r="C157" s="84"/>
      <c r="D157" s="74"/>
      <c r="E157" s="78"/>
      <c r="F157" s="31"/>
      <c r="G157" s="30">
        <v>0</v>
      </c>
      <c r="H157" s="32">
        <v>0</v>
      </c>
      <c r="I157" s="36">
        <v>1</v>
      </c>
      <c r="J157" s="49">
        <f t="shared" si="13"/>
        <v>0</v>
      </c>
      <c r="K157" s="46">
        <f t="shared" si="14"/>
        <v>0</v>
      </c>
      <c r="L157" s="46">
        <f t="shared" si="12"/>
        <v>0</v>
      </c>
      <c r="M157" s="46">
        <f t="shared" si="16"/>
        <v>0</v>
      </c>
      <c r="N157" s="46">
        <f t="shared" si="15"/>
        <v>0</v>
      </c>
      <c r="Q157" s="62"/>
      <c r="R157" s="62"/>
      <c r="S157" s="62"/>
      <c r="T157" s="62"/>
      <c r="U157" s="62"/>
      <c r="V157" s="62"/>
      <c r="W157" s="62">
        <f t="shared" si="17"/>
        <v>10</v>
      </c>
    </row>
    <row r="158" spans="1:23" customFormat="1" x14ac:dyDescent="0.3">
      <c r="A158" s="6">
        <v>147</v>
      </c>
      <c r="B158" s="84"/>
      <c r="C158" s="84"/>
      <c r="D158" s="74"/>
      <c r="E158" s="78"/>
      <c r="F158" s="31"/>
      <c r="G158" s="30">
        <v>0</v>
      </c>
      <c r="H158" s="32">
        <v>0</v>
      </c>
      <c r="I158" s="36">
        <v>1</v>
      </c>
      <c r="J158" s="49">
        <f t="shared" si="13"/>
        <v>0</v>
      </c>
      <c r="K158" s="46">
        <f t="shared" si="14"/>
        <v>0</v>
      </c>
      <c r="L158" s="46">
        <f t="shared" si="12"/>
        <v>0</v>
      </c>
      <c r="M158" s="46">
        <f t="shared" si="16"/>
        <v>0</v>
      </c>
      <c r="N158" s="46">
        <f t="shared" si="15"/>
        <v>0</v>
      </c>
      <c r="Q158" s="62"/>
      <c r="R158" s="62"/>
      <c r="S158" s="62"/>
      <c r="T158" s="62"/>
      <c r="U158" s="62"/>
      <c r="V158" s="62"/>
      <c r="W158" s="62">
        <f t="shared" si="17"/>
        <v>10</v>
      </c>
    </row>
    <row r="159" spans="1:23" customFormat="1" x14ac:dyDescent="0.3">
      <c r="A159" s="6">
        <v>148</v>
      </c>
      <c r="B159" s="84"/>
      <c r="C159" s="84"/>
      <c r="D159" s="74"/>
      <c r="E159" s="78"/>
      <c r="F159" s="31"/>
      <c r="G159" s="30">
        <v>0</v>
      </c>
      <c r="H159" s="32">
        <v>0</v>
      </c>
      <c r="I159" s="36">
        <v>1</v>
      </c>
      <c r="J159" s="49">
        <f t="shared" si="13"/>
        <v>0</v>
      </c>
      <c r="K159" s="46">
        <f t="shared" si="14"/>
        <v>0</v>
      </c>
      <c r="L159" s="46">
        <f t="shared" si="12"/>
        <v>0</v>
      </c>
      <c r="M159" s="46">
        <f t="shared" si="16"/>
        <v>0</v>
      </c>
      <c r="N159" s="46">
        <f t="shared" si="15"/>
        <v>0</v>
      </c>
      <c r="Q159" s="62"/>
      <c r="R159" s="62"/>
      <c r="S159" s="62"/>
      <c r="T159" s="62"/>
      <c r="U159" s="62"/>
      <c r="V159" s="62"/>
      <c r="W159" s="62">
        <f t="shared" si="17"/>
        <v>10</v>
      </c>
    </row>
    <row r="160" spans="1:23" customFormat="1" x14ac:dyDescent="0.3">
      <c r="A160" s="6">
        <v>149</v>
      </c>
      <c r="B160" s="84"/>
      <c r="C160" s="84"/>
      <c r="D160" s="74"/>
      <c r="E160" s="78"/>
      <c r="F160" s="31"/>
      <c r="G160" s="30">
        <v>0</v>
      </c>
      <c r="H160" s="32">
        <v>0</v>
      </c>
      <c r="I160" s="36">
        <v>1</v>
      </c>
      <c r="J160" s="49">
        <f t="shared" si="13"/>
        <v>0</v>
      </c>
      <c r="K160" s="46">
        <f t="shared" si="14"/>
        <v>0</v>
      </c>
      <c r="L160" s="46">
        <f t="shared" si="12"/>
        <v>0</v>
      </c>
      <c r="M160" s="46">
        <f t="shared" si="16"/>
        <v>0</v>
      </c>
      <c r="N160" s="46">
        <f t="shared" si="15"/>
        <v>0</v>
      </c>
      <c r="Q160" s="62"/>
      <c r="R160" s="62"/>
      <c r="S160" s="62"/>
      <c r="T160" s="62"/>
      <c r="U160" s="62"/>
      <c r="V160" s="62"/>
      <c r="W160" s="62">
        <f t="shared" si="17"/>
        <v>10</v>
      </c>
    </row>
    <row r="161" spans="1:23" customFormat="1" x14ac:dyDescent="0.3">
      <c r="A161" s="6">
        <v>150</v>
      </c>
      <c r="B161" s="84"/>
      <c r="C161" s="84"/>
      <c r="D161" s="74"/>
      <c r="E161" s="78"/>
      <c r="F161" s="31"/>
      <c r="G161" s="30">
        <v>0</v>
      </c>
      <c r="H161" s="32">
        <v>0</v>
      </c>
      <c r="I161" s="36">
        <v>1</v>
      </c>
      <c r="J161" s="49">
        <f t="shared" si="13"/>
        <v>0</v>
      </c>
      <c r="K161" s="46">
        <f t="shared" si="14"/>
        <v>0</v>
      </c>
      <c r="L161" s="46">
        <f t="shared" si="12"/>
        <v>0</v>
      </c>
      <c r="M161" s="46">
        <f t="shared" si="16"/>
        <v>0</v>
      </c>
      <c r="N161" s="46">
        <f t="shared" si="15"/>
        <v>0</v>
      </c>
      <c r="Q161" s="62"/>
      <c r="R161" s="62"/>
      <c r="S161" s="62"/>
      <c r="T161" s="62"/>
      <c r="U161" s="62"/>
      <c r="V161" s="62"/>
      <c r="W161" s="62">
        <f t="shared" si="17"/>
        <v>10</v>
      </c>
    </row>
    <row r="162" spans="1:23" customFormat="1" x14ac:dyDescent="0.3">
      <c r="A162" s="6">
        <v>151</v>
      </c>
      <c r="B162" s="84"/>
      <c r="C162" s="84"/>
      <c r="D162" s="74"/>
      <c r="E162" s="78"/>
      <c r="F162" s="31"/>
      <c r="G162" s="30">
        <v>0</v>
      </c>
      <c r="H162" s="32">
        <v>0</v>
      </c>
      <c r="I162" s="36">
        <v>1</v>
      </c>
      <c r="J162" s="49">
        <f t="shared" si="13"/>
        <v>0</v>
      </c>
      <c r="K162" s="46">
        <f t="shared" si="14"/>
        <v>0</v>
      </c>
      <c r="L162" s="46">
        <f t="shared" si="12"/>
        <v>0</v>
      </c>
      <c r="M162" s="46">
        <f t="shared" si="16"/>
        <v>0</v>
      </c>
      <c r="N162" s="46">
        <f t="shared" si="15"/>
        <v>0</v>
      </c>
      <c r="Q162" s="62"/>
      <c r="R162" s="62"/>
      <c r="S162" s="62"/>
      <c r="T162" s="62"/>
      <c r="U162" s="62"/>
      <c r="V162" s="62"/>
      <c r="W162" s="62">
        <f t="shared" si="17"/>
        <v>10</v>
      </c>
    </row>
    <row r="163" spans="1:23" customFormat="1" x14ac:dyDescent="0.3">
      <c r="A163" s="6">
        <v>152</v>
      </c>
      <c r="B163" s="84"/>
      <c r="C163" s="84"/>
      <c r="D163" s="74"/>
      <c r="E163" s="78"/>
      <c r="F163" s="31"/>
      <c r="G163" s="30">
        <v>0</v>
      </c>
      <c r="H163" s="32">
        <v>0</v>
      </c>
      <c r="I163" s="36">
        <v>1</v>
      </c>
      <c r="J163" s="49">
        <f t="shared" si="13"/>
        <v>0</v>
      </c>
      <c r="K163" s="46">
        <f t="shared" si="14"/>
        <v>0</v>
      </c>
      <c r="L163" s="46">
        <f t="shared" si="12"/>
        <v>0</v>
      </c>
      <c r="M163" s="46">
        <f t="shared" si="16"/>
        <v>0</v>
      </c>
      <c r="N163" s="46">
        <f t="shared" si="15"/>
        <v>0</v>
      </c>
      <c r="Q163" s="62"/>
      <c r="R163" s="62"/>
      <c r="S163" s="62"/>
      <c r="T163" s="62"/>
      <c r="U163" s="62"/>
      <c r="V163" s="62"/>
      <c r="W163" s="62">
        <f t="shared" si="17"/>
        <v>10</v>
      </c>
    </row>
    <row r="164" spans="1:23" customFormat="1" x14ac:dyDescent="0.3">
      <c r="A164" s="6">
        <v>153</v>
      </c>
      <c r="B164" s="84"/>
      <c r="C164" s="84"/>
      <c r="D164" s="74"/>
      <c r="E164" s="78"/>
      <c r="F164" s="31"/>
      <c r="G164" s="30">
        <v>0</v>
      </c>
      <c r="H164" s="32">
        <v>0</v>
      </c>
      <c r="I164" s="36">
        <v>1</v>
      </c>
      <c r="J164" s="49">
        <f t="shared" si="13"/>
        <v>0</v>
      </c>
      <c r="K164" s="46">
        <f t="shared" si="14"/>
        <v>0</v>
      </c>
      <c r="L164" s="46">
        <f t="shared" si="12"/>
        <v>0</v>
      </c>
      <c r="M164" s="46">
        <f t="shared" si="16"/>
        <v>0</v>
      </c>
      <c r="N164" s="46">
        <f t="shared" si="15"/>
        <v>0</v>
      </c>
      <c r="Q164" s="62"/>
      <c r="R164" s="62"/>
      <c r="S164" s="62"/>
      <c r="T164" s="62"/>
      <c r="U164" s="62"/>
      <c r="V164" s="62"/>
      <c r="W164" s="62">
        <f t="shared" si="17"/>
        <v>10</v>
      </c>
    </row>
    <row r="165" spans="1:23" customFormat="1" x14ac:dyDescent="0.3">
      <c r="A165" s="6">
        <v>154</v>
      </c>
      <c r="B165" s="84"/>
      <c r="C165" s="84"/>
      <c r="D165" s="74"/>
      <c r="E165" s="78"/>
      <c r="F165" s="31"/>
      <c r="G165" s="30">
        <v>0</v>
      </c>
      <c r="H165" s="32">
        <v>0</v>
      </c>
      <c r="I165" s="36">
        <v>1</v>
      </c>
      <c r="J165" s="49">
        <f t="shared" si="13"/>
        <v>0</v>
      </c>
      <c r="K165" s="46">
        <f t="shared" si="14"/>
        <v>0</v>
      </c>
      <c r="L165" s="46">
        <f t="shared" si="12"/>
        <v>0</v>
      </c>
      <c r="M165" s="46">
        <f t="shared" si="16"/>
        <v>0</v>
      </c>
      <c r="N165" s="46">
        <f t="shared" si="15"/>
        <v>0</v>
      </c>
      <c r="Q165" s="62"/>
      <c r="R165" s="62"/>
      <c r="S165" s="62"/>
      <c r="T165" s="62"/>
      <c r="U165" s="62"/>
      <c r="V165" s="62"/>
      <c r="W165" s="62">
        <f t="shared" si="17"/>
        <v>10</v>
      </c>
    </row>
    <row r="166" spans="1:23" customFormat="1" x14ac:dyDescent="0.3">
      <c r="A166" s="6">
        <v>155</v>
      </c>
      <c r="B166" s="84"/>
      <c r="C166" s="84"/>
      <c r="D166" s="74"/>
      <c r="E166" s="78"/>
      <c r="F166" s="31"/>
      <c r="G166" s="30">
        <v>0</v>
      </c>
      <c r="H166" s="32">
        <v>0</v>
      </c>
      <c r="I166" s="36">
        <v>1</v>
      </c>
      <c r="J166" s="49">
        <f t="shared" si="13"/>
        <v>0</v>
      </c>
      <c r="K166" s="46">
        <f t="shared" si="14"/>
        <v>0</v>
      </c>
      <c r="L166" s="46">
        <f t="shared" si="12"/>
        <v>0</v>
      </c>
      <c r="M166" s="46">
        <f t="shared" si="16"/>
        <v>0</v>
      </c>
      <c r="N166" s="46">
        <f t="shared" si="15"/>
        <v>0</v>
      </c>
      <c r="Q166" s="62"/>
      <c r="R166" s="62"/>
      <c r="S166" s="62"/>
      <c r="T166" s="62"/>
      <c r="U166" s="62"/>
      <c r="V166" s="62"/>
      <c r="W166" s="62">
        <f t="shared" si="17"/>
        <v>10</v>
      </c>
    </row>
    <row r="167" spans="1:23" customFormat="1" x14ac:dyDescent="0.3">
      <c r="A167" s="6">
        <v>156</v>
      </c>
      <c r="B167" s="84"/>
      <c r="C167" s="84"/>
      <c r="D167" s="74"/>
      <c r="E167" s="78"/>
      <c r="F167" s="31"/>
      <c r="G167" s="30">
        <v>0</v>
      </c>
      <c r="H167" s="32">
        <v>0</v>
      </c>
      <c r="I167" s="36">
        <v>1</v>
      </c>
      <c r="J167" s="49">
        <f t="shared" si="13"/>
        <v>0</v>
      </c>
      <c r="K167" s="46">
        <f t="shared" si="14"/>
        <v>0</v>
      </c>
      <c r="L167" s="46">
        <f t="shared" si="12"/>
        <v>0</v>
      </c>
      <c r="M167" s="46">
        <f t="shared" si="16"/>
        <v>0</v>
      </c>
      <c r="N167" s="46">
        <f t="shared" si="15"/>
        <v>0</v>
      </c>
      <c r="Q167" s="62"/>
      <c r="R167" s="62"/>
      <c r="S167" s="62"/>
      <c r="T167" s="62"/>
      <c r="U167" s="62"/>
      <c r="V167" s="62"/>
      <c r="W167" s="62">
        <f t="shared" si="17"/>
        <v>10</v>
      </c>
    </row>
    <row r="168" spans="1:23" customFormat="1" x14ac:dyDescent="0.3">
      <c r="A168" s="6">
        <v>157</v>
      </c>
      <c r="B168" s="84"/>
      <c r="C168" s="84"/>
      <c r="D168" s="74"/>
      <c r="E168" s="78"/>
      <c r="F168" s="31"/>
      <c r="G168" s="30">
        <v>0</v>
      </c>
      <c r="H168" s="32">
        <v>0</v>
      </c>
      <c r="I168" s="36">
        <v>1</v>
      </c>
      <c r="J168" s="49">
        <f t="shared" si="13"/>
        <v>0</v>
      </c>
      <c r="K168" s="46">
        <f t="shared" si="14"/>
        <v>0</v>
      </c>
      <c r="L168" s="46">
        <f t="shared" si="12"/>
        <v>0</v>
      </c>
      <c r="M168" s="46">
        <f t="shared" si="16"/>
        <v>0</v>
      </c>
      <c r="N168" s="46">
        <f t="shared" si="15"/>
        <v>0</v>
      </c>
      <c r="Q168" s="62"/>
      <c r="R168" s="62"/>
      <c r="S168" s="62"/>
      <c r="T168" s="62"/>
      <c r="U168" s="62"/>
      <c r="V168" s="62"/>
      <c r="W168" s="62">
        <f t="shared" si="17"/>
        <v>10</v>
      </c>
    </row>
    <row r="169" spans="1:23" customFormat="1" x14ac:dyDescent="0.3">
      <c r="A169" s="6">
        <v>158</v>
      </c>
      <c r="B169" s="84"/>
      <c r="C169" s="84"/>
      <c r="D169" s="74"/>
      <c r="E169" s="78"/>
      <c r="F169" s="31"/>
      <c r="G169" s="30">
        <v>0</v>
      </c>
      <c r="H169" s="32">
        <v>0</v>
      </c>
      <c r="I169" s="36">
        <v>1</v>
      </c>
      <c r="J169" s="49">
        <f t="shared" si="13"/>
        <v>0</v>
      </c>
      <c r="K169" s="46">
        <f t="shared" si="14"/>
        <v>0</v>
      </c>
      <c r="L169" s="46">
        <f t="shared" si="12"/>
        <v>0</v>
      </c>
      <c r="M169" s="46">
        <f t="shared" si="16"/>
        <v>0</v>
      </c>
      <c r="N169" s="46">
        <f t="shared" si="15"/>
        <v>0</v>
      </c>
      <c r="Q169" s="62"/>
      <c r="R169" s="62"/>
      <c r="S169" s="62"/>
      <c r="T169" s="62"/>
      <c r="U169" s="62"/>
      <c r="V169" s="62"/>
      <c r="W169" s="62">
        <f t="shared" si="17"/>
        <v>10</v>
      </c>
    </row>
    <row r="170" spans="1:23" customFormat="1" x14ac:dyDescent="0.3">
      <c r="A170" s="6">
        <v>159</v>
      </c>
      <c r="B170" s="84"/>
      <c r="C170" s="84"/>
      <c r="D170" s="74"/>
      <c r="E170" s="78"/>
      <c r="F170" s="31"/>
      <c r="G170" s="30">
        <v>0</v>
      </c>
      <c r="H170" s="32">
        <v>0</v>
      </c>
      <c r="I170" s="36">
        <v>1</v>
      </c>
      <c r="J170" s="49">
        <f t="shared" si="13"/>
        <v>0</v>
      </c>
      <c r="K170" s="46">
        <f t="shared" si="14"/>
        <v>0</v>
      </c>
      <c r="L170" s="46">
        <f t="shared" si="12"/>
        <v>0</v>
      </c>
      <c r="M170" s="46">
        <f t="shared" si="16"/>
        <v>0</v>
      </c>
      <c r="N170" s="46">
        <f t="shared" si="15"/>
        <v>0</v>
      </c>
      <c r="Q170" s="62"/>
      <c r="R170" s="62"/>
      <c r="S170" s="62"/>
      <c r="T170" s="62"/>
      <c r="U170" s="62"/>
      <c r="V170" s="62"/>
      <c r="W170" s="62">
        <f t="shared" si="17"/>
        <v>10</v>
      </c>
    </row>
    <row r="171" spans="1:23" customFormat="1" x14ac:dyDescent="0.3">
      <c r="A171" s="6">
        <v>160</v>
      </c>
      <c r="B171" s="84"/>
      <c r="C171" s="84"/>
      <c r="D171" s="74"/>
      <c r="E171" s="78"/>
      <c r="F171" s="31"/>
      <c r="G171" s="30">
        <v>0</v>
      </c>
      <c r="H171" s="32">
        <v>0</v>
      </c>
      <c r="I171" s="36">
        <v>1</v>
      </c>
      <c r="J171" s="49">
        <f t="shared" si="13"/>
        <v>0</v>
      </c>
      <c r="K171" s="46">
        <f t="shared" si="14"/>
        <v>0</v>
      </c>
      <c r="L171" s="46">
        <f t="shared" si="12"/>
        <v>0</v>
      </c>
      <c r="M171" s="46">
        <f t="shared" si="16"/>
        <v>0</v>
      </c>
      <c r="N171" s="46">
        <f t="shared" si="15"/>
        <v>0</v>
      </c>
      <c r="Q171" s="62"/>
      <c r="R171" s="62"/>
      <c r="S171" s="62"/>
      <c r="T171" s="62"/>
      <c r="U171" s="62"/>
      <c r="V171" s="62"/>
      <c r="W171" s="62">
        <f t="shared" si="17"/>
        <v>10</v>
      </c>
    </row>
    <row r="172" spans="1:23" customFormat="1" x14ac:dyDescent="0.3">
      <c r="A172" s="6">
        <v>161</v>
      </c>
      <c r="B172" s="84"/>
      <c r="C172" s="84"/>
      <c r="D172" s="74"/>
      <c r="E172" s="78"/>
      <c r="F172" s="31"/>
      <c r="G172" s="30">
        <v>0</v>
      </c>
      <c r="H172" s="32">
        <v>0</v>
      </c>
      <c r="I172" s="36">
        <v>1</v>
      </c>
      <c r="J172" s="49">
        <f t="shared" si="13"/>
        <v>0</v>
      </c>
      <c r="K172" s="46">
        <f t="shared" si="14"/>
        <v>0</v>
      </c>
      <c r="L172" s="46">
        <f t="shared" si="12"/>
        <v>0</v>
      </c>
      <c r="M172" s="46">
        <f t="shared" si="16"/>
        <v>0</v>
      </c>
      <c r="N172" s="46">
        <f t="shared" si="15"/>
        <v>0</v>
      </c>
      <c r="Q172" s="62"/>
      <c r="R172" s="62"/>
      <c r="S172" s="62"/>
      <c r="T172" s="62"/>
      <c r="U172" s="62"/>
      <c r="V172" s="62"/>
      <c r="W172" s="62">
        <f t="shared" si="17"/>
        <v>10</v>
      </c>
    </row>
    <row r="173" spans="1:23" customFormat="1" x14ac:dyDescent="0.3">
      <c r="A173" s="6">
        <v>162</v>
      </c>
      <c r="B173" s="84"/>
      <c r="C173" s="84"/>
      <c r="D173" s="74"/>
      <c r="E173" s="78"/>
      <c r="F173" s="31"/>
      <c r="G173" s="30">
        <v>0</v>
      </c>
      <c r="H173" s="32">
        <v>0</v>
      </c>
      <c r="I173" s="36">
        <v>1</v>
      </c>
      <c r="J173" s="49">
        <f t="shared" si="13"/>
        <v>0</v>
      </c>
      <c r="K173" s="46">
        <f t="shared" si="14"/>
        <v>0</v>
      </c>
      <c r="L173" s="46">
        <f t="shared" si="12"/>
        <v>0</v>
      </c>
      <c r="M173" s="46">
        <f t="shared" si="16"/>
        <v>0</v>
      </c>
      <c r="N173" s="46">
        <f t="shared" si="15"/>
        <v>0</v>
      </c>
      <c r="Q173" s="62"/>
      <c r="R173" s="62"/>
      <c r="S173" s="62"/>
      <c r="T173" s="62"/>
      <c r="U173" s="62"/>
      <c r="V173" s="62"/>
      <c r="W173" s="62">
        <f t="shared" si="17"/>
        <v>10</v>
      </c>
    </row>
    <row r="174" spans="1:23" customFormat="1" x14ac:dyDescent="0.3">
      <c r="A174" s="6">
        <v>163</v>
      </c>
      <c r="B174" s="84"/>
      <c r="C174" s="84"/>
      <c r="D174" s="74"/>
      <c r="E174" s="78"/>
      <c r="F174" s="31"/>
      <c r="G174" s="30">
        <v>0</v>
      </c>
      <c r="H174" s="32">
        <v>0</v>
      </c>
      <c r="I174" s="36">
        <v>1</v>
      </c>
      <c r="J174" s="49">
        <f t="shared" si="13"/>
        <v>0</v>
      </c>
      <c r="K174" s="46">
        <f t="shared" si="14"/>
        <v>0</v>
      </c>
      <c r="L174" s="46">
        <f t="shared" si="12"/>
        <v>0</v>
      </c>
      <c r="M174" s="46">
        <f t="shared" si="16"/>
        <v>0</v>
      </c>
      <c r="N174" s="46">
        <f t="shared" si="15"/>
        <v>0</v>
      </c>
      <c r="Q174" s="62"/>
      <c r="R174" s="62"/>
      <c r="S174" s="62"/>
      <c r="T174" s="62"/>
      <c r="U174" s="62"/>
      <c r="V174" s="62"/>
      <c r="W174" s="62">
        <f t="shared" si="17"/>
        <v>10</v>
      </c>
    </row>
    <row r="175" spans="1:23" customFormat="1" x14ac:dyDescent="0.3">
      <c r="A175" s="6">
        <v>164</v>
      </c>
      <c r="B175" s="84"/>
      <c r="C175" s="84"/>
      <c r="D175" s="74"/>
      <c r="E175" s="78"/>
      <c r="F175" s="31"/>
      <c r="G175" s="30">
        <v>0</v>
      </c>
      <c r="H175" s="32">
        <v>0</v>
      </c>
      <c r="I175" s="36">
        <v>1</v>
      </c>
      <c r="J175" s="49">
        <f t="shared" si="13"/>
        <v>0</v>
      </c>
      <c r="K175" s="46">
        <f t="shared" si="14"/>
        <v>0</v>
      </c>
      <c r="L175" s="46">
        <f t="shared" si="12"/>
        <v>0</v>
      </c>
      <c r="M175" s="46">
        <f t="shared" si="16"/>
        <v>0</v>
      </c>
      <c r="N175" s="46">
        <f t="shared" si="15"/>
        <v>0</v>
      </c>
      <c r="Q175" s="62"/>
      <c r="R175" s="62"/>
      <c r="S175" s="62"/>
      <c r="T175" s="62"/>
      <c r="U175" s="62"/>
      <c r="V175" s="62"/>
      <c r="W175" s="62">
        <f t="shared" si="17"/>
        <v>10</v>
      </c>
    </row>
    <row r="176" spans="1:23" customFormat="1" x14ac:dyDescent="0.3">
      <c r="A176" s="6">
        <v>165</v>
      </c>
      <c r="B176" s="84"/>
      <c r="C176" s="84"/>
      <c r="D176" s="74"/>
      <c r="E176" s="78"/>
      <c r="F176" s="31"/>
      <c r="G176" s="30">
        <v>0</v>
      </c>
      <c r="H176" s="32">
        <v>0</v>
      </c>
      <c r="I176" s="36">
        <v>1</v>
      </c>
      <c r="J176" s="49">
        <f t="shared" si="13"/>
        <v>0</v>
      </c>
      <c r="K176" s="46">
        <f t="shared" si="14"/>
        <v>0</v>
      </c>
      <c r="L176" s="46">
        <f t="shared" si="12"/>
        <v>0</v>
      </c>
      <c r="M176" s="46">
        <f t="shared" si="16"/>
        <v>0</v>
      </c>
      <c r="N176" s="46">
        <f t="shared" si="15"/>
        <v>0</v>
      </c>
      <c r="Q176" s="62"/>
      <c r="R176" s="62"/>
      <c r="S176" s="62"/>
      <c r="T176" s="62"/>
      <c r="U176" s="62"/>
      <c r="V176" s="62"/>
      <c r="W176" s="62">
        <f t="shared" si="17"/>
        <v>10</v>
      </c>
    </row>
    <row r="177" spans="1:23" customFormat="1" x14ac:dyDescent="0.3">
      <c r="A177" s="6">
        <v>166</v>
      </c>
      <c r="B177" s="84"/>
      <c r="C177" s="84"/>
      <c r="D177" s="74"/>
      <c r="E177" s="78"/>
      <c r="F177" s="31"/>
      <c r="G177" s="30">
        <v>0</v>
      </c>
      <c r="H177" s="32">
        <v>0</v>
      </c>
      <c r="I177" s="36">
        <v>1</v>
      </c>
      <c r="J177" s="49">
        <f t="shared" si="13"/>
        <v>0</v>
      </c>
      <c r="K177" s="46">
        <f t="shared" si="14"/>
        <v>0</v>
      </c>
      <c r="L177" s="46">
        <f t="shared" si="12"/>
        <v>0</v>
      </c>
      <c r="M177" s="46">
        <f t="shared" si="16"/>
        <v>0</v>
      </c>
      <c r="N177" s="46">
        <f t="shared" si="15"/>
        <v>0</v>
      </c>
      <c r="Q177" s="62"/>
      <c r="R177" s="62"/>
      <c r="S177" s="62"/>
      <c r="T177" s="62"/>
      <c r="U177" s="62"/>
      <c r="V177" s="62"/>
      <c r="W177" s="62">
        <f t="shared" si="17"/>
        <v>10</v>
      </c>
    </row>
    <row r="178" spans="1:23" customFormat="1" x14ac:dyDescent="0.3">
      <c r="A178" s="6">
        <v>167</v>
      </c>
      <c r="B178" s="84"/>
      <c r="C178" s="84"/>
      <c r="D178" s="74"/>
      <c r="E178" s="78"/>
      <c r="F178" s="31"/>
      <c r="G178" s="30">
        <v>0</v>
      </c>
      <c r="H178" s="32">
        <v>0</v>
      </c>
      <c r="I178" s="36">
        <v>1</v>
      </c>
      <c r="J178" s="49">
        <f t="shared" si="13"/>
        <v>0</v>
      </c>
      <c r="K178" s="46">
        <f t="shared" si="14"/>
        <v>0</v>
      </c>
      <c r="L178" s="46">
        <f t="shared" si="12"/>
        <v>0</v>
      </c>
      <c r="M178" s="46">
        <f t="shared" si="16"/>
        <v>0</v>
      </c>
      <c r="N178" s="46">
        <f t="shared" si="15"/>
        <v>0</v>
      </c>
      <c r="Q178" s="62"/>
      <c r="R178" s="62"/>
      <c r="S178" s="62"/>
      <c r="T178" s="62"/>
      <c r="U178" s="62"/>
      <c r="V178" s="62"/>
      <c r="W178" s="62">
        <f t="shared" si="17"/>
        <v>10</v>
      </c>
    </row>
    <row r="179" spans="1:23" customFormat="1" x14ac:dyDescent="0.3">
      <c r="A179" s="6">
        <v>168</v>
      </c>
      <c r="B179" s="84"/>
      <c r="C179" s="84"/>
      <c r="D179" s="74"/>
      <c r="E179" s="78"/>
      <c r="F179" s="31"/>
      <c r="G179" s="30">
        <v>0</v>
      </c>
      <c r="H179" s="32">
        <v>0</v>
      </c>
      <c r="I179" s="36">
        <v>1</v>
      </c>
      <c r="J179" s="49">
        <f t="shared" si="13"/>
        <v>0</v>
      </c>
      <c r="K179" s="46">
        <f t="shared" si="14"/>
        <v>0</v>
      </c>
      <c r="L179" s="46">
        <f t="shared" si="12"/>
        <v>0</v>
      </c>
      <c r="M179" s="46">
        <f t="shared" si="16"/>
        <v>0</v>
      </c>
      <c r="N179" s="46">
        <f t="shared" si="15"/>
        <v>0</v>
      </c>
      <c r="Q179" s="62"/>
      <c r="R179" s="62"/>
      <c r="S179" s="62"/>
      <c r="T179" s="62"/>
      <c r="U179" s="62"/>
      <c r="V179" s="62"/>
      <c r="W179" s="62">
        <f t="shared" si="17"/>
        <v>10</v>
      </c>
    </row>
    <row r="180" spans="1:23" customFormat="1" x14ac:dyDescent="0.3">
      <c r="A180" s="6">
        <v>169</v>
      </c>
      <c r="B180" s="84"/>
      <c r="C180" s="84"/>
      <c r="D180" s="74"/>
      <c r="E180" s="78"/>
      <c r="F180" s="31"/>
      <c r="G180" s="30">
        <v>0</v>
      </c>
      <c r="H180" s="32">
        <v>0</v>
      </c>
      <c r="I180" s="36">
        <v>1</v>
      </c>
      <c r="J180" s="49">
        <f t="shared" si="13"/>
        <v>0</v>
      </c>
      <c r="K180" s="46">
        <f t="shared" si="14"/>
        <v>0</v>
      </c>
      <c r="L180" s="46">
        <f t="shared" si="12"/>
        <v>0</v>
      </c>
      <c r="M180" s="46">
        <f t="shared" si="16"/>
        <v>0</v>
      </c>
      <c r="N180" s="46">
        <f t="shared" si="15"/>
        <v>0</v>
      </c>
      <c r="Q180" s="62"/>
      <c r="R180" s="62"/>
      <c r="S180" s="62"/>
      <c r="T180" s="62"/>
      <c r="U180" s="62"/>
      <c r="V180" s="62"/>
      <c r="W180" s="62">
        <f t="shared" si="17"/>
        <v>10</v>
      </c>
    </row>
    <row r="181" spans="1:23" customFormat="1" x14ac:dyDescent="0.3">
      <c r="A181" s="6">
        <v>170</v>
      </c>
      <c r="B181" s="84"/>
      <c r="C181" s="84"/>
      <c r="D181" s="74"/>
      <c r="E181" s="78"/>
      <c r="F181" s="31"/>
      <c r="G181" s="30">
        <v>0</v>
      </c>
      <c r="H181" s="32">
        <v>0</v>
      </c>
      <c r="I181" s="36">
        <v>1</v>
      </c>
      <c r="J181" s="49">
        <f t="shared" si="13"/>
        <v>0</v>
      </c>
      <c r="K181" s="46">
        <f t="shared" si="14"/>
        <v>0</v>
      </c>
      <c r="L181" s="46">
        <f t="shared" si="12"/>
        <v>0</v>
      </c>
      <c r="M181" s="46">
        <f t="shared" si="16"/>
        <v>0</v>
      </c>
      <c r="N181" s="46">
        <f t="shared" si="15"/>
        <v>0</v>
      </c>
      <c r="Q181" s="62"/>
      <c r="R181" s="62"/>
      <c r="S181" s="62"/>
      <c r="T181" s="62"/>
      <c r="U181" s="62"/>
      <c r="V181" s="62"/>
      <c r="W181" s="62">
        <f t="shared" si="17"/>
        <v>10</v>
      </c>
    </row>
    <row r="182" spans="1:23" customFormat="1" x14ac:dyDescent="0.3">
      <c r="A182" s="6">
        <v>171</v>
      </c>
      <c r="B182" s="84"/>
      <c r="C182" s="84"/>
      <c r="D182" s="74"/>
      <c r="E182" s="78"/>
      <c r="F182" s="31"/>
      <c r="G182" s="30">
        <v>0</v>
      </c>
      <c r="H182" s="32">
        <v>0</v>
      </c>
      <c r="I182" s="36">
        <v>1</v>
      </c>
      <c r="J182" s="49">
        <f t="shared" si="13"/>
        <v>0</v>
      </c>
      <c r="K182" s="46">
        <f t="shared" si="14"/>
        <v>0</v>
      </c>
      <c r="L182" s="46">
        <f t="shared" si="12"/>
        <v>0</v>
      </c>
      <c r="M182" s="46">
        <f t="shared" si="16"/>
        <v>0</v>
      </c>
      <c r="N182" s="46">
        <f t="shared" si="15"/>
        <v>0</v>
      </c>
      <c r="Q182" s="62"/>
      <c r="R182" s="62"/>
      <c r="S182" s="62"/>
      <c r="T182" s="62"/>
      <c r="U182" s="62"/>
      <c r="V182" s="62"/>
      <c r="W182" s="62">
        <f t="shared" si="17"/>
        <v>10</v>
      </c>
    </row>
    <row r="183" spans="1:23" customFormat="1" x14ac:dyDescent="0.3">
      <c r="A183" s="6">
        <v>172</v>
      </c>
      <c r="B183" s="84"/>
      <c r="C183" s="84"/>
      <c r="D183" s="74"/>
      <c r="E183" s="78"/>
      <c r="F183" s="31"/>
      <c r="G183" s="30">
        <v>0</v>
      </c>
      <c r="H183" s="32">
        <v>0</v>
      </c>
      <c r="I183" s="36">
        <v>1</v>
      </c>
      <c r="J183" s="49">
        <f t="shared" si="13"/>
        <v>0</v>
      </c>
      <c r="K183" s="46">
        <f t="shared" si="14"/>
        <v>0</v>
      </c>
      <c r="L183" s="46">
        <f t="shared" si="12"/>
        <v>0</v>
      </c>
      <c r="M183" s="46">
        <f t="shared" si="16"/>
        <v>0</v>
      </c>
      <c r="N183" s="46">
        <f t="shared" si="15"/>
        <v>0</v>
      </c>
      <c r="Q183" s="62"/>
      <c r="R183" s="62"/>
      <c r="S183" s="62"/>
      <c r="T183" s="62"/>
      <c r="U183" s="62"/>
      <c r="V183" s="62"/>
      <c r="W183" s="62">
        <f t="shared" si="17"/>
        <v>10</v>
      </c>
    </row>
    <row r="184" spans="1:23" customFormat="1" x14ac:dyDescent="0.3">
      <c r="A184" s="6">
        <v>173</v>
      </c>
      <c r="B184" s="84"/>
      <c r="C184" s="84"/>
      <c r="D184" s="74"/>
      <c r="E184" s="78"/>
      <c r="F184" s="31"/>
      <c r="G184" s="30">
        <v>0</v>
      </c>
      <c r="H184" s="32">
        <v>0</v>
      </c>
      <c r="I184" s="36">
        <v>1</v>
      </c>
      <c r="J184" s="49">
        <f t="shared" si="13"/>
        <v>0</v>
      </c>
      <c r="K184" s="46">
        <f t="shared" si="14"/>
        <v>0</v>
      </c>
      <c r="L184" s="46">
        <f t="shared" si="12"/>
        <v>0</v>
      </c>
      <c r="M184" s="46">
        <f t="shared" si="16"/>
        <v>0</v>
      </c>
      <c r="N184" s="46">
        <f t="shared" si="15"/>
        <v>0</v>
      </c>
      <c r="Q184" s="62"/>
      <c r="R184" s="62"/>
      <c r="S184" s="62"/>
      <c r="T184" s="62"/>
      <c r="U184" s="62"/>
      <c r="V184" s="62"/>
      <c r="W184" s="62">
        <f t="shared" si="17"/>
        <v>10</v>
      </c>
    </row>
    <row r="185" spans="1:23" customFormat="1" x14ac:dyDescent="0.3">
      <c r="A185" s="6">
        <v>174</v>
      </c>
      <c r="B185" s="84"/>
      <c r="C185" s="84"/>
      <c r="D185" s="74"/>
      <c r="E185" s="78"/>
      <c r="F185" s="31"/>
      <c r="G185" s="30">
        <v>0</v>
      </c>
      <c r="H185" s="32">
        <v>0</v>
      </c>
      <c r="I185" s="36">
        <v>1</v>
      </c>
      <c r="J185" s="49">
        <f t="shared" si="13"/>
        <v>0</v>
      </c>
      <c r="K185" s="46">
        <f t="shared" si="14"/>
        <v>0</v>
      </c>
      <c r="L185" s="46">
        <f t="shared" si="12"/>
        <v>0</v>
      </c>
      <c r="M185" s="46">
        <f t="shared" si="16"/>
        <v>0</v>
      </c>
      <c r="N185" s="46">
        <f t="shared" si="15"/>
        <v>0</v>
      </c>
      <c r="Q185" s="62"/>
      <c r="R185" s="62"/>
      <c r="S185" s="62"/>
      <c r="T185" s="62"/>
      <c r="U185" s="62"/>
      <c r="V185" s="62"/>
      <c r="W185" s="62">
        <f t="shared" si="17"/>
        <v>10</v>
      </c>
    </row>
    <row r="186" spans="1:23" customFormat="1" x14ac:dyDescent="0.3">
      <c r="A186" s="6">
        <v>175</v>
      </c>
      <c r="B186" s="84"/>
      <c r="C186" s="84"/>
      <c r="D186" s="74"/>
      <c r="E186" s="78"/>
      <c r="F186" s="31"/>
      <c r="G186" s="30">
        <v>0</v>
      </c>
      <c r="H186" s="32">
        <v>0</v>
      </c>
      <c r="I186" s="36">
        <v>1</v>
      </c>
      <c r="J186" s="49">
        <f t="shared" si="13"/>
        <v>0</v>
      </c>
      <c r="K186" s="46">
        <f t="shared" si="14"/>
        <v>0</v>
      </c>
      <c r="L186" s="46">
        <f t="shared" si="12"/>
        <v>0</v>
      </c>
      <c r="M186" s="46">
        <f t="shared" si="16"/>
        <v>0</v>
      </c>
      <c r="N186" s="46">
        <f t="shared" si="15"/>
        <v>0</v>
      </c>
      <c r="Q186" s="62"/>
      <c r="R186" s="62"/>
      <c r="S186" s="62"/>
      <c r="T186" s="62"/>
      <c r="U186" s="62"/>
      <c r="V186" s="62"/>
      <c r="W186" s="62">
        <f t="shared" si="17"/>
        <v>10</v>
      </c>
    </row>
    <row r="187" spans="1:23" customFormat="1" x14ac:dyDescent="0.3">
      <c r="A187" s="6">
        <v>176</v>
      </c>
      <c r="B187" s="84"/>
      <c r="C187" s="84"/>
      <c r="D187" s="74"/>
      <c r="E187" s="78"/>
      <c r="F187" s="31"/>
      <c r="G187" s="30">
        <v>0</v>
      </c>
      <c r="H187" s="32">
        <v>0</v>
      </c>
      <c r="I187" s="36">
        <v>1</v>
      </c>
      <c r="J187" s="49">
        <f t="shared" si="13"/>
        <v>0</v>
      </c>
      <c r="K187" s="46">
        <f t="shared" si="14"/>
        <v>0</v>
      </c>
      <c r="L187" s="46">
        <f t="shared" si="12"/>
        <v>0</v>
      </c>
      <c r="M187" s="46">
        <f t="shared" si="16"/>
        <v>0</v>
      </c>
      <c r="N187" s="46">
        <f t="shared" si="15"/>
        <v>0</v>
      </c>
      <c r="Q187" s="62"/>
      <c r="R187" s="62"/>
      <c r="S187" s="62"/>
      <c r="T187" s="62"/>
      <c r="U187" s="62"/>
      <c r="V187" s="62"/>
      <c r="W187" s="62">
        <f t="shared" si="17"/>
        <v>10</v>
      </c>
    </row>
    <row r="188" spans="1:23" customFormat="1" x14ac:dyDescent="0.3">
      <c r="A188" s="6">
        <v>177</v>
      </c>
      <c r="B188" s="84"/>
      <c r="C188" s="84"/>
      <c r="D188" s="74"/>
      <c r="E188" s="78"/>
      <c r="F188" s="31"/>
      <c r="G188" s="30">
        <v>0</v>
      </c>
      <c r="H188" s="32">
        <v>0</v>
      </c>
      <c r="I188" s="36">
        <v>1</v>
      </c>
      <c r="J188" s="49">
        <f t="shared" si="13"/>
        <v>0</v>
      </c>
      <c r="K188" s="46">
        <f t="shared" si="14"/>
        <v>0</v>
      </c>
      <c r="L188" s="46">
        <f t="shared" si="12"/>
        <v>0</v>
      </c>
      <c r="M188" s="46">
        <f t="shared" si="16"/>
        <v>0</v>
      </c>
      <c r="N188" s="46">
        <f t="shared" si="15"/>
        <v>0</v>
      </c>
      <c r="Q188" s="62"/>
      <c r="R188" s="62"/>
      <c r="S188" s="62"/>
      <c r="T188" s="62"/>
      <c r="U188" s="62"/>
      <c r="V188" s="62"/>
      <c r="W188" s="62">
        <f t="shared" si="17"/>
        <v>10</v>
      </c>
    </row>
    <row r="189" spans="1:23" customFormat="1" x14ac:dyDescent="0.3">
      <c r="A189" s="6">
        <v>178</v>
      </c>
      <c r="B189" s="84"/>
      <c r="C189" s="84"/>
      <c r="D189" s="74"/>
      <c r="E189" s="78"/>
      <c r="F189" s="31"/>
      <c r="G189" s="30">
        <v>0</v>
      </c>
      <c r="H189" s="32">
        <v>0</v>
      </c>
      <c r="I189" s="36">
        <v>1</v>
      </c>
      <c r="J189" s="49">
        <f t="shared" si="13"/>
        <v>0</v>
      </c>
      <c r="K189" s="46">
        <f t="shared" si="14"/>
        <v>0</v>
      </c>
      <c r="L189" s="46">
        <f t="shared" si="12"/>
        <v>0</v>
      </c>
      <c r="M189" s="46">
        <f t="shared" si="16"/>
        <v>0</v>
      </c>
      <c r="N189" s="46">
        <f t="shared" si="15"/>
        <v>0</v>
      </c>
      <c r="Q189" s="62"/>
      <c r="R189" s="62"/>
      <c r="S189" s="62"/>
      <c r="T189" s="62"/>
      <c r="U189" s="62"/>
      <c r="V189" s="62"/>
      <c r="W189" s="62">
        <f t="shared" si="17"/>
        <v>10</v>
      </c>
    </row>
    <row r="190" spans="1:23" customFormat="1" x14ac:dyDescent="0.3">
      <c r="A190" s="6">
        <v>179</v>
      </c>
      <c r="B190" s="84"/>
      <c r="C190" s="84"/>
      <c r="D190" s="74"/>
      <c r="E190" s="78"/>
      <c r="F190" s="31"/>
      <c r="G190" s="30">
        <v>0</v>
      </c>
      <c r="H190" s="32">
        <v>0</v>
      </c>
      <c r="I190" s="36">
        <v>1</v>
      </c>
      <c r="J190" s="49">
        <f t="shared" si="13"/>
        <v>0</v>
      </c>
      <c r="K190" s="46">
        <f t="shared" si="14"/>
        <v>0</v>
      </c>
      <c r="L190" s="46">
        <f t="shared" si="12"/>
        <v>0</v>
      </c>
      <c r="M190" s="46">
        <f t="shared" si="16"/>
        <v>0</v>
      </c>
      <c r="N190" s="46">
        <f t="shared" si="15"/>
        <v>0</v>
      </c>
      <c r="Q190" s="62"/>
      <c r="R190" s="62"/>
      <c r="S190" s="62"/>
      <c r="T190" s="62"/>
      <c r="U190" s="62"/>
      <c r="V190" s="62"/>
      <c r="W190" s="62">
        <f t="shared" si="17"/>
        <v>10</v>
      </c>
    </row>
    <row r="191" spans="1:23" customFormat="1" x14ac:dyDescent="0.3">
      <c r="A191" s="6">
        <v>180</v>
      </c>
      <c r="B191" s="84"/>
      <c r="C191" s="84"/>
      <c r="D191" s="74"/>
      <c r="E191" s="78"/>
      <c r="F191" s="31"/>
      <c r="G191" s="30">
        <v>0</v>
      </c>
      <c r="H191" s="32">
        <v>0</v>
      </c>
      <c r="I191" s="36">
        <v>1</v>
      </c>
      <c r="J191" s="49">
        <f t="shared" si="13"/>
        <v>0</v>
      </c>
      <c r="K191" s="46">
        <f t="shared" si="14"/>
        <v>0</v>
      </c>
      <c r="L191" s="46">
        <f t="shared" si="12"/>
        <v>0</v>
      </c>
      <c r="M191" s="46">
        <f t="shared" si="16"/>
        <v>0</v>
      </c>
      <c r="N191" s="46">
        <f t="shared" si="15"/>
        <v>0</v>
      </c>
      <c r="Q191" s="62"/>
      <c r="R191" s="62"/>
      <c r="S191" s="62"/>
      <c r="T191" s="62"/>
      <c r="U191" s="62"/>
      <c r="V191" s="62"/>
      <c r="W191" s="62">
        <f t="shared" si="17"/>
        <v>10</v>
      </c>
    </row>
    <row r="192" spans="1:23" customFormat="1" x14ac:dyDescent="0.3">
      <c r="A192" s="6">
        <v>181</v>
      </c>
      <c r="B192" s="84"/>
      <c r="C192" s="84"/>
      <c r="D192" s="74"/>
      <c r="E192" s="78"/>
      <c r="F192" s="31"/>
      <c r="G192" s="30">
        <v>0</v>
      </c>
      <c r="H192" s="32">
        <v>0</v>
      </c>
      <c r="I192" s="36">
        <v>1</v>
      </c>
      <c r="J192" s="49">
        <f t="shared" si="13"/>
        <v>0</v>
      </c>
      <c r="K192" s="46">
        <f t="shared" si="14"/>
        <v>0</v>
      </c>
      <c r="L192" s="46">
        <f t="shared" si="12"/>
        <v>0</v>
      </c>
      <c r="M192" s="46">
        <f t="shared" si="16"/>
        <v>0</v>
      </c>
      <c r="N192" s="46">
        <f t="shared" si="15"/>
        <v>0</v>
      </c>
      <c r="Q192" s="62"/>
      <c r="R192" s="62"/>
      <c r="S192" s="62"/>
      <c r="T192" s="62"/>
      <c r="U192" s="62"/>
      <c r="V192" s="62"/>
      <c r="W192" s="62">
        <f t="shared" si="17"/>
        <v>10</v>
      </c>
    </row>
    <row r="193" spans="1:23" customFormat="1" x14ac:dyDescent="0.3">
      <c r="A193" s="6">
        <v>182</v>
      </c>
      <c r="B193" s="84"/>
      <c r="C193" s="84"/>
      <c r="D193" s="74"/>
      <c r="E193" s="78"/>
      <c r="F193" s="31"/>
      <c r="G193" s="30">
        <v>0</v>
      </c>
      <c r="H193" s="32">
        <v>0</v>
      </c>
      <c r="I193" s="36">
        <v>1</v>
      </c>
      <c r="J193" s="49">
        <f t="shared" si="13"/>
        <v>0</v>
      </c>
      <c r="K193" s="46">
        <f t="shared" si="14"/>
        <v>0</v>
      </c>
      <c r="L193" s="46">
        <f t="shared" si="12"/>
        <v>0</v>
      </c>
      <c r="M193" s="46">
        <f t="shared" si="16"/>
        <v>0</v>
      </c>
      <c r="N193" s="46">
        <f t="shared" si="15"/>
        <v>0</v>
      </c>
      <c r="Q193" s="62"/>
      <c r="R193" s="62"/>
      <c r="S193" s="62"/>
      <c r="T193" s="62"/>
      <c r="U193" s="62"/>
      <c r="V193" s="62"/>
      <c r="W193" s="62">
        <f t="shared" si="17"/>
        <v>10</v>
      </c>
    </row>
    <row r="194" spans="1:23" customFormat="1" x14ac:dyDescent="0.3">
      <c r="A194" s="6">
        <v>183</v>
      </c>
      <c r="B194" s="84"/>
      <c r="C194" s="84"/>
      <c r="D194" s="74"/>
      <c r="E194" s="78"/>
      <c r="F194" s="31"/>
      <c r="G194" s="30">
        <v>0</v>
      </c>
      <c r="H194" s="32">
        <v>0</v>
      </c>
      <c r="I194" s="36">
        <v>1</v>
      </c>
      <c r="J194" s="49">
        <f t="shared" si="13"/>
        <v>0</v>
      </c>
      <c r="K194" s="46">
        <f t="shared" si="14"/>
        <v>0</v>
      </c>
      <c r="L194" s="46">
        <f t="shared" si="12"/>
        <v>0</v>
      </c>
      <c r="M194" s="46">
        <f t="shared" si="16"/>
        <v>0</v>
      </c>
      <c r="N194" s="46">
        <f t="shared" si="15"/>
        <v>0</v>
      </c>
      <c r="Q194" s="62"/>
      <c r="R194" s="62"/>
      <c r="S194" s="62"/>
      <c r="T194" s="62"/>
      <c r="U194" s="62"/>
      <c r="V194" s="62"/>
      <c r="W194" s="62">
        <f t="shared" si="17"/>
        <v>10</v>
      </c>
    </row>
    <row r="195" spans="1:23" customFormat="1" x14ac:dyDescent="0.3">
      <c r="A195" s="6">
        <v>184</v>
      </c>
      <c r="B195" s="84"/>
      <c r="C195" s="84"/>
      <c r="D195" s="74"/>
      <c r="E195" s="78"/>
      <c r="F195" s="31"/>
      <c r="G195" s="30">
        <v>0</v>
      </c>
      <c r="H195" s="32">
        <v>0</v>
      </c>
      <c r="I195" s="36">
        <v>1</v>
      </c>
      <c r="J195" s="49">
        <f t="shared" si="13"/>
        <v>0</v>
      </c>
      <c r="K195" s="46">
        <f t="shared" si="14"/>
        <v>0</v>
      </c>
      <c r="L195" s="46">
        <f t="shared" si="12"/>
        <v>0</v>
      </c>
      <c r="M195" s="46">
        <f t="shared" si="16"/>
        <v>0</v>
      </c>
      <c r="N195" s="46">
        <f t="shared" si="15"/>
        <v>0</v>
      </c>
      <c r="Q195" s="62"/>
      <c r="R195" s="62"/>
      <c r="S195" s="62"/>
      <c r="T195" s="62"/>
      <c r="U195" s="62"/>
      <c r="V195" s="62"/>
      <c r="W195" s="62">
        <f t="shared" si="17"/>
        <v>10</v>
      </c>
    </row>
    <row r="196" spans="1:23" customFormat="1" x14ac:dyDescent="0.3">
      <c r="A196" s="6">
        <v>185</v>
      </c>
      <c r="B196" s="84"/>
      <c r="C196" s="84"/>
      <c r="D196" s="74"/>
      <c r="E196" s="78"/>
      <c r="F196" s="31"/>
      <c r="G196" s="30">
        <v>0</v>
      </c>
      <c r="H196" s="32">
        <v>0</v>
      </c>
      <c r="I196" s="36">
        <v>1</v>
      </c>
      <c r="J196" s="49">
        <f t="shared" si="13"/>
        <v>0</v>
      </c>
      <c r="K196" s="46">
        <f t="shared" si="14"/>
        <v>0</v>
      </c>
      <c r="L196" s="46">
        <f t="shared" si="12"/>
        <v>0</v>
      </c>
      <c r="M196" s="46">
        <f t="shared" si="16"/>
        <v>0</v>
      </c>
      <c r="N196" s="46">
        <f t="shared" si="15"/>
        <v>0</v>
      </c>
      <c r="Q196" s="62"/>
      <c r="R196" s="62"/>
      <c r="S196" s="62"/>
      <c r="T196" s="62"/>
      <c r="U196" s="62"/>
      <c r="V196" s="62"/>
      <c r="W196" s="62">
        <f t="shared" si="17"/>
        <v>10</v>
      </c>
    </row>
    <row r="197" spans="1:23" customFormat="1" x14ac:dyDescent="0.3">
      <c r="A197" s="6">
        <v>186</v>
      </c>
      <c r="B197" s="84"/>
      <c r="C197" s="84"/>
      <c r="D197" s="74"/>
      <c r="E197" s="78"/>
      <c r="F197" s="31"/>
      <c r="G197" s="30">
        <v>0</v>
      </c>
      <c r="H197" s="32">
        <v>0</v>
      </c>
      <c r="I197" s="36">
        <v>1</v>
      </c>
      <c r="J197" s="49">
        <f t="shared" si="13"/>
        <v>0</v>
      </c>
      <c r="K197" s="46">
        <f t="shared" si="14"/>
        <v>0</v>
      </c>
      <c r="L197" s="46">
        <f t="shared" si="12"/>
        <v>0</v>
      </c>
      <c r="M197" s="46">
        <f t="shared" si="16"/>
        <v>0</v>
      </c>
      <c r="N197" s="46">
        <f t="shared" si="15"/>
        <v>0</v>
      </c>
      <c r="Q197" s="62"/>
      <c r="R197" s="62"/>
      <c r="S197" s="62"/>
      <c r="T197" s="62"/>
      <c r="U197" s="62"/>
      <c r="V197" s="62"/>
      <c r="W197" s="62">
        <f t="shared" si="17"/>
        <v>10</v>
      </c>
    </row>
    <row r="198" spans="1:23" customFormat="1" x14ac:dyDescent="0.3">
      <c r="A198" s="6">
        <v>187</v>
      </c>
      <c r="B198" s="84"/>
      <c r="C198" s="84"/>
      <c r="D198" s="74"/>
      <c r="E198" s="78"/>
      <c r="F198" s="31"/>
      <c r="G198" s="30">
        <v>0</v>
      </c>
      <c r="H198" s="32">
        <v>0</v>
      </c>
      <c r="I198" s="36">
        <v>1</v>
      </c>
      <c r="J198" s="49">
        <f t="shared" si="13"/>
        <v>0</v>
      </c>
      <c r="K198" s="46">
        <f t="shared" si="14"/>
        <v>0</v>
      </c>
      <c r="L198" s="46">
        <f t="shared" si="12"/>
        <v>0</v>
      </c>
      <c r="M198" s="46">
        <f t="shared" si="16"/>
        <v>0</v>
      </c>
      <c r="N198" s="46">
        <f t="shared" si="15"/>
        <v>0</v>
      </c>
      <c r="Q198" s="62"/>
      <c r="R198" s="62"/>
      <c r="S198" s="62"/>
      <c r="T198" s="62"/>
      <c r="U198" s="62"/>
      <c r="V198" s="62"/>
      <c r="W198" s="62">
        <f t="shared" si="17"/>
        <v>10</v>
      </c>
    </row>
    <row r="199" spans="1:23" customFormat="1" x14ac:dyDescent="0.3">
      <c r="A199" s="6">
        <v>188</v>
      </c>
      <c r="B199" s="84"/>
      <c r="C199" s="84"/>
      <c r="D199" s="74"/>
      <c r="E199" s="78"/>
      <c r="F199" s="31"/>
      <c r="G199" s="30">
        <v>0</v>
      </c>
      <c r="H199" s="32">
        <v>0</v>
      </c>
      <c r="I199" s="36">
        <v>1</v>
      </c>
      <c r="J199" s="49">
        <f t="shared" si="13"/>
        <v>0</v>
      </c>
      <c r="K199" s="46">
        <f t="shared" si="14"/>
        <v>0</v>
      </c>
      <c r="L199" s="46">
        <f t="shared" si="12"/>
        <v>0</v>
      </c>
      <c r="M199" s="46">
        <f t="shared" si="16"/>
        <v>0</v>
      </c>
      <c r="N199" s="46">
        <f t="shared" si="15"/>
        <v>0</v>
      </c>
      <c r="Q199" s="62"/>
      <c r="R199" s="62"/>
      <c r="S199" s="62"/>
      <c r="T199" s="62"/>
      <c r="U199" s="62"/>
      <c r="V199" s="62"/>
      <c r="W199" s="62">
        <f t="shared" si="17"/>
        <v>10</v>
      </c>
    </row>
    <row r="200" spans="1:23" customFormat="1" x14ac:dyDescent="0.3">
      <c r="A200" s="6">
        <v>189</v>
      </c>
      <c r="B200" s="84"/>
      <c r="C200" s="84"/>
      <c r="D200" s="74"/>
      <c r="E200" s="78"/>
      <c r="F200" s="31"/>
      <c r="G200" s="30">
        <v>0</v>
      </c>
      <c r="H200" s="32">
        <v>0</v>
      </c>
      <c r="I200" s="36">
        <v>1</v>
      </c>
      <c r="J200" s="49">
        <f t="shared" si="13"/>
        <v>0</v>
      </c>
      <c r="K200" s="46">
        <f t="shared" si="14"/>
        <v>0</v>
      </c>
      <c r="L200" s="46">
        <f t="shared" si="12"/>
        <v>0</v>
      </c>
      <c r="M200" s="46">
        <f t="shared" si="16"/>
        <v>0</v>
      </c>
      <c r="N200" s="46">
        <f t="shared" si="15"/>
        <v>0</v>
      </c>
      <c r="Q200" s="62"/>
      <c r="R200" s="62"/>
      <c r="S200" s="62"/>
      <c r="T200" s="62"/>
      <c r="U200" s="62"/>
      <c r="V200" s="62"/>
      <c r="W200" s="62">
        <f t="shared" si="17"/>
        <v>10</v>
      </c>
    </row>
    <row r="201" spans="1:23" customFormat="1" x14ac:dyDescent="0.3">
      <c r="A201" s="6">
        <v>190</v>
      </c>
      <c r="B201" s="84"/>
      <c r="C201" s="84"/>
      <c r="D201" s="74"/>
      <c r="E201" s="78"/>
      <c r="F201" s="31"/>
      <c r="G201" s="30">
        <v>0</v>
      </c>
      <c r="H201" s="32">
        <v>0</v>
      </c>
      <c r="I201" s="36">
        <v>1</v>
      </c>
      <c r="J201" s="49">
        <f t="shared" si="13"/>
        <v>0</v>
      </c>
      <c r="K201" s="46">
        <f t="shared" si="14"/>
        <v>0</v>
      </c>
      <c r="L201" s="46">
        <f t="shared" si="12"/>
        <v>0</v>
      </c>
      <c r="M201" s="46">
        <f t="shared" si="16"/>
        <v>0</v>
      </c>
      <c r="N201" s="46">
        <f t="shared" si="15"/>
        <v>0</v>
      </c>
      <c r="Q201" s="62"/>
      <c r="R201" s="62"/>
      <c r="S201" s="62"/>
      <c r="T201" s="62"/>
      <c r="U201" s="62"/>
      <c r="V201" s="62"/>
      <c r="W201" s="62">
        <f t="shared" si="17"/>
        <v>10</v>
      </c>
    </row>
    <row r="202" spans="1:23" customFormat="1" x14ac:dyDescent="0.3">
      <c r="A202" s="6">
        <v>191</v>
      </c>
      <c r="B202" s="84"/>
      <c r="C202" s="84"/>
      <c r="D202" s="74"/>
      <c r="E202" s="78"/>
      <c r="F202" s="31"/>
      <c r="G202" s="30">
        <v>0</v>
      </c>
      <c r="H202" s="32">
        <v>0</v>
      </c>
      <c r="I202" s="36">
        <v>1</v>
      </c>
      <c r="J202" s="49">
        <f t="shared" si="13"/>
        <v>0</v>
      </c>
      <c r="K202" s="46">
        <f t="shared" si="14"/>
        <v>0</v>
      </c>
      <c r="L202" s="46">
        <f t="shared" si="12"/>
        <v>0</v>
      </c>
      <c r="M202" s="46">
        <f t="shared" si="16"/>
        <v>0</v>
      </c>
      <c r="N202" s="46">
        <f t="shared" si="15"/>
        <v>0</v>
      </c>
      <c r="Q202" s="62"/>
      <c r="R202" s="62"/>
      <c r="S202" s="62"/>
      <c r="T202" s="62"/>
      <c r="U202" s="62"/>
      <c r="V202" s="62"/>
      <c r="W202" s="62">
        <f t="shared" si="17"/>
        <v>10</v>
      </c>
    </row>
    <row r="203" spans="1:23" customFormat="1" x14ac:dyDescent="0.3">
      <c r="A203" s="6">
        <v>192</v>
      </c>
      <c r="B203" s="84"/>
      <c r="C203" s="84"/>
      <c r="D203" s="74"/>
      <c r="E203" s="78"/>
      <c r="F203" s="31"/>
      <c r="G203" s="30">
        <v>0</v>
      </c>
      <c r="H203" s="32">
        <v>0</v>
      </c>
      <c r="I203" s="36">
        <v>1</v>
      </c>
      <c r="J203" s="49">
        <f t="shared" si="13"/>
        <v>0</v>
      </c>
      <c r="K203" s="46">
        <f t="shared" si="14"/>
        <v>0</v>
      </c>
      <c r="L203" s="46">
        <f t="shared" si="12"/>
        <v>0</v>
      </c>
      <c r="M203" s="46">
        <f t="shared" si="16"/>
        <v>0</v>
      </c>
      <c r="N203" s="46">
        <f t="shared" si="15"/>
        <v>0</v>
      </c>
      <c r="Q203" s="62"/>
      <c r="R203" s="62"/>
      <c r="S203" s="62"/>
      <c r="T203" s="62"/>
      <c r="U203" s="62"/>
      <c r="V203" s="62"/>
      <c r="W203" s="62">
        <f t="shared" si="17"/>
        <v>10</v>
      </c>
    </row>
    <row r="204" spans="1:23" customFormat="1" x14ac:dyDescent="0.3">
      <c r="A204" s="6">
        <v>193</v>
      </c>
      <c r="B204" s="84"/>
      <c r="C204" s="84"/>
      <c r="D204" s="74"/>
      <c r="E204" s="78"/>
      <c r="F204" s="31"/>
      <c r="G204" s="30">
        <v>0</v>
      </c>
      <c r="H204" s="32">
        <v>0</v>
      </c>
      <c r="I204" s="36">
        <v>1</v>
      </c>
      <c r="J204" s="49">
        <f t="shared" si="13"/>
        <v>0</v>
      </c>
      <c r="K204" s="46">
        <f t="shared" si="14"/>
        <v>0</v>
      </c>
      <c r="L204" s="46">
        <f t="shared" ref="L204:L260" si="18">ROUND(IF(H204&gt;=2600,2600,H204)*($F$5%+9.76%+6.5%)*I204*$D$8,2)</f>
        <v>0</v>
      </c>
      <c r="M204" s="46">
        <f t="shared" si="16"/>
        <v>0</v>
      </c>
      <c r="N204" s="46">
        <f t="shared" si="15"/>
        <v>0</v>
      </c>
      <c r="Q204" s="62"/>
      <c r="R204" s="62"/>
      <c r="S204" s="62"/>
      <c r="T204" s="62"/>
      <c r="U204" s="62"/>
      <c r="V204" s="62"/>
      <c r="W204" s="62">
        <f t="shared" si="17"/>
        <v>10</v>
      </c>
    </row>
    <row r="205" spans="1:23" x14ac:dyDescent="0.3">
      <c r="A205" s="6">
        <v>194</v>
      </c>
      <c r="B205" s="84"/>
      <c r="C205" s="84"/>
      <c r="D205" s="74"/>
      <c r="E205" s="78"/>
      <c r="F205" s="31"/>
      <c r="G205" s="30">
        <v>0</v>
      </c>
      <c r="H205" s="32">
        <v>0</v>
      </c>
      <c r="I205" s="36">
        <v>1</v>
      </c>
      <c r="J205" s="49">
        <f t="shared" ref="J205:J260" si="19">ROUND(IF(H205&gt;=2600,2600*$D$8,H205*$D$8),2)</f>
        <v>0</v>
      </c>
      <c r="K205" s="46">
        <f t="shared" ref="K205:K260" si="20">ROUND(IF(H205&gt;=2600,2600,H205)*13.71%*I205*$D$8,2)</f>
        <v>0</v>
      </c>
      <c r="L205" s="46">
        <f t="shared" si="18"/>
        <v>0</v>
      </c>
      <c r="M205" s="46">
        <f t="shared" si="16"/>
        <v>0</v>
      </c>
      <c r="N205" s="46">
        <f t="shared" ref="N205:N260" si="21">M205*$F$6</f>
        <v>0</v>
      </c>
      <c r="Q205" s="68"/>
      <c r="R205" s="68"/>
      <c r="S205" s="68"/>
      <c r="T205" s="68"/>
      <c r="U205" s="68"/>
      <c r="V205" s="68"/>
      <c r="W205" s="62">
        <f t="shared" si="17"/>
        <v>10</v>
      </c>
    </row>
    <row r="206" spans="1:23" x14ac:dyDescent="0.3">
      <c r="A206" s="6">
        <v>195</v>
      </c>
      <c r="B206" s="84"/>
      <c r="C206" s="84"/>
      <c r="D206" s="74"/>
      <c r="E206" s="78"/>
      <c r="F206" s="31"/>
      <c r="G206" s="30">
        <v>0</v>
      </c>
      <c r="H206" s="32">
        <v>0</v>
      </c>
      <c r="I206" s="36">
        <v>1</v>
      </c>
      <c r="J206" s="49">
        <f t="shared" si="19"/>
        <v>0</v>
      </c>
      <c r="K206" s="46">
        <f t="shared" si="20"/>
        <v>0</v>
      </c>
      <c r="L206" s="46">
        <f t="shared" si="18"/>
        <v>0</v>
      </c>
      <c r="M206" s="46">
        <f t="shared" ref="M206:M260" si="22">L206+J206*(1-13.71%*(1-I206))</f>
        <v>0</v>
      </c>
      <c r="N206" s="46">
        <f t="shared" si="21"/>
        <v>0</v>
      </c>
      <c r="Q206" s="68"/>
      <c r="R206" s="68"/>
      <c r="S206" s="68"/>
      <c r="T206" s="68"/>
      <c r="U206" s="68"/>
      <c r="V206" s="68"/>
      <c r="W206" s="62">
        <f t="shared" ref="W206:W260" si="23">IFERROR(MOD(9*MID(D206,1,1)+7*MID(D206,2,1)+3*MID(D206,3,1)+MID(D206,4,1)+9*MID(D206,5,1)+7*MID(D206,6,1)+3*MID(D206,7,1)+MID(D206,8,1)+9*MID(D206,9,1)+7*MID(D206,10,1),10),10)</f>
        <v>10</v>
      </c>
    </row>
    <row r="207" spans="1:23" x14ac:dyDescent="0.3">
      <c r="A207" s="6">
        <v>196</v>
      </c>
      <c r="B207" s="84"/>
      <c r="C207" s="84"/>
      <c r="D207" s="74"/>
      <c r="E207" s="78"/>
      <c r="F207" s="31"/>
      <c r="G207" s="30">
        <v>0</v>
      </c>
      <c r="H207" s="32">
        <v>0</v>
      </c>
      <c r="I207" s="36">
        <v>1</v>
      </c>
      <c r="J207" s="49">
        <f t="shared" si="19"/>
        <v>0</v>
      </c>
      <c r="K207" s="46">
        <f t="shared" si="20"/>
        <v>0</v>
      </c>
      <c r="L207" s="46">
        <f t="shared" si="18"/>
        <v>0</v>
      </c>
      <c r="M207" s="46">
        <f t="shared" si="22"/>
        <v>0</v>
      </c>
      <c r="N207" s="46">
        <f t="shared" si="21"/>
        <v>0</v>
      </c>
      <c r="Q207" s="68"/>
      <c r="R207" s="68"/>
      <c r="S207" s="68"/>
      <c r="T207" s="68"/>
      <c r="U207" s="68"/>
      <c r="V207" s="68"/>
      <c r="W207" s="62">
        <f t="shared" si="23"/>
        <v>10</v>
      </c>
    </row>
    <row r="208" spans="1:23" x14ac:dyDescent="0.3">
      <c r="A208" s="6">
        <v>197</v>
      </c>
      <c r="B208" s="84"/>
      <c r="C208" s="84"/>
      <c r="D208" s="74"/>
      <c r="E208" s="78"/>
      <c r="F208" s="31"/>
      <c r="G208" s="30">
        <v>0</v>
      </c>
      <c r="H208" s="32">
        <v>0</v>
      </c>
      <c r="I208" s="36">
        <v>1</v>
      </c>
      <c r="J208" s="49">
        <f t="shared" si="19"/>
        <v>0</v>
      </c>
      <c r="K208" s="46">
        <f t="shared" si="20"/>
        <v>0</v>
      </c>
      <c r="L208" s="46">
        <f t="shared" si="18"/>
        <v>0</v>
      </c>
      <c r="M208" s="46">
        <f t="shared" si="22"/>
        <v>0</v>
      </c>
      <c r="N208" s="46">
        <f t="shared" si="21"/>
        <v>0</v>
      </c>
      <c r="Q208" s="68"/>
      <c r="R208" s="68"/>
      <c r="S208" s="68"/>
      <c r="T208" s="68"/>
      <c r="U208" s="68"/>
      <c r="V208" s="68"/>
      <c r="W208" s="62">
        <f t="shared" si="23"/>
        <v>10</v>
      </c>
    </row>
    <row r="209" spans="1:23" x14ac:dyDescent="0.3">
      <c r="A209" s="6">
        <v>198</v>
      </c>
      <c r="B209" s="84"/>
      <c r="C209" s="84"/>
      <c r="D209" s="74"/>
      <c r="E209" s="78"/>
      <c r="F209" s="31"/>
      <c r="G209" s="30">
        <v>0</v>
      </c>
      <c r="H209" s="32">
        <v>0</v>
      </c>
      <c r="I209" s="36">
        <v>1</v>
      </c>
      <c r="J209" s="49">
        <f t="shared" si="19"/>
        <v>0</v>
      </c>
      <c r="K209" s="46">
        <f t="shared" si="20"/>
        <v>0</v>
      </c>
      <c r="L209" s="46">
        <f t="shared" si="18"/>
        <v>0</v>
      </c>
      <c r="M209" s="46">
        <f t="shared" si="22"/>
        <v>0</v>
      </c>
      <c r="N209" s="46">
        <f t="shared" si="21"/>
        <v>0</v>
      </c>
      <c r="Q209" s="68"/>
      <c r="R209" s="68"/>
      <c r="S209" s="68"/>
      <c r="T209" s="68"/>
      <c r="U209" s="68"/>
      <c r="V209" s="68"/>
      <c r="W209" s="62">
        <f t="shared" si="23"/>
        <v>10</v>
      </c>
    </row>
    <row r="210" spans="1:23" x14ac:dyDescent="0.3">
      <c r="A210" s="6">
        <v>199</v>
      </c>
      <c r="B210" s="84"/>
      <c r="C210" s="84"/>
      <c r="D210" s="74"/>
      <c r="E210" s="78"/>
      <c r="F210" s="31"/>
      <c r="G210" s="30">
        <v>0</v>
      </c>
      <c r="H210" s="32">
        <v>0</v>
      </c>
      <c r="I210" s="36">
        <v>1</v>
      </c>
      <c r="J210" s="49">
        <f t="shared" si="19"/>
        <v>0</v>
      </c>
      <c r="K210" s="46">
        <f t="shared" si="20"/>
        <v>0</v>
      </c>
      <c r="L210" s="46">
        <f t="shared" si="18"/>
        <v>0</v>
      </c>
      <c r="M210" s="46">
        <f t="shared" si="22"/>
        <v>0</v>
      </c>
      <c r="N210" s="46">
        <f t="shared" si="21"/>
        <v>0</v>
      </c>
      <c r="Q210" s="68"/>
      <c r="R210" s="68"/>
      <c r="S210" s="68"/>
      <c r="T210" s="68"/>
      <c r="U210" s="68"/>
      <c r="V210" s="68"/>
      <c r="W210" s="62">
        <f t="shared" si="23"/>
        <v>10</v>
      </c>
    </row>
    <row r="211" spans="1:23" x14ac:dyDescent="0.3">
      <c r="A211" s="6">
        <v>200</v>
      </c>
      <c r="B211" s="84"/>
      <c r="C211" s="84"/>
      <c r="D211" s="74"/>
      <c r="E211" s="78"/>
      <c r="F211" s="31"/>
      <c r="G211" s="30">
        <v>0</v>
      </c>
      <c r="H211" s="32">
        <v>0</v>
      </c>
      <c r="I211" s="36">
        <v>1</v>
      </c>
      <c r="J211" s="49">
        <f t="shared" si="19"/>
        <v>0</v>
      </c>
      <c r="K211" s="46">
        <f t="shared" si="20"/>
        <v>0</v>
      </c>
      <c r="L211" s="46">
        <f t="shared" si="18"/>
        <v>0</v>
      </c>
      <c r="M211" s="46">
        <f t="shared" si="22"/>
        <v>0</v>
      </c>
      <c r="N211" s="46">
        <f t="shared" si="21"/>
        <v>0</v>
      </c>
      <c r="Q211" s="68"/>
      <c r="R211" s="68"/>
      <c r="S211" s="68"/>
      <c r="T211" s="68"/>
      <c r="U211" s="68"/>
      <c r="V211" s="68"/>
      <c r="W211" s="62">
        <f t="shared" si="23"/>
        <v>10</v>
      </c>
    </row>
    <row r="212" spans="1:23" x14ac:dyDescent="0.3">
      <c r="A212" s="6">
        <v>201</v>
      </c>
      <c r="B212" s="84"/>
      <c r="C212" s="84"/>
      <c r="D212" s="74"/>
      <c r="E212" s="78"/>
      <c r="F212" s="31"/>
      <c r="G212" s="30">
        <v>0</v>
      </c>
      <c r="H212" s="32">
        <v>0</v>
      </c>
      <c r="I212" s="36">
        <v>1</v>
      </c>
      <c r="J212" s="49">
        <f t="shared" si="19"/>
        <v>0</v>
      </c>
      <c r="K212" s="46">
        <f t="shared" si="20"/>
        <v>0</v>
      </c>
      <c r="L212" s="46">
        <f t="shared" si="18"/>
        <v>0</v>
      </c>
      <c r="M212" s="46">
        <f t="shared" si="22"/>
        <v>0</v>
      </c>
      <c r="N212" s="46">
        <f t="shared" si="21"/>
        <v>0</v>
      </c>
      <c r="Q212" s="68"/>
      <c r="R212" s="68"/>
      <c r="S212" s="68"/>
      <c r="T212" s="68"/>
      <c r="U212" s="68"/>
      <c r="V212" s="68"/>
      <c r="W212" s="62">
        <f t="shared" si="23"/>
        <v>10</v>
      </c>
    </row>
    <row r="213" spans="1:23" x14ac:dyDescent="0.3">
      <c r="A213" s="6">
        <v>202</v>
      </c>
      <c r="B213" s="84"/>
      <c r="C213" s="84"/>
      <c r="D213" s="74"/>
      <c r="E213" s="78"/>
      <c r="F213" s="31"/>
      <c r="G213" s="30">
        <v>0</v>
      </c>
      <c r="H213" s="32">
        <v>0</v>
      </c>
      <c r="I213" s="36">
        <v>1</v>
      </c>
      <c r="J213" s="49">
        <f t="shared" si="19"/>
        <v>0</v>
      </c>
      <c r="K213" s="46">
        <f t="shared" si="20"/>
        <v>0</v>
      </c>
      <c r="L213" s="46">
        <f t="shared" si="18"/>
        <v>0</v>
      </c>
      <c r="M213" s="46">
        <f t="shared" si="22"/>
        <v>0</v>
      </c>
      <c r="N213" s="46">
        <f t="shared" si="21"/>
        <v>0</v>
      </c>
      <c r="Q213" s="68"/>
      <c r="R213" s="68"/>
      <c r="S213" s="68"/>
      <c r="T213" s="68"/>
      <c r="U213" s="68"/>
      <c r="V213" s="68"/>
      <c r="W213" s="62">
        <f t="shared" si="23"/>
        <v>10</v>
      </c>
    </row>
    <row r="214" spans="1:23" x14ac:dyDescent="0.3">
      <c r="A214" s="6">
        <v>203</v>
      </c>
      <c r="B214" s="84"/>
      <c r="C214" s="84"/>
      <c r="D214" s="74"/>
      <c r="E214" s="78"/>
      <c r="F214" s="31"/>
      <c r="G214" s="30">
        <v>0</v>
      </c>
      <c r="H214" s="32">
        <v>0</v>
      </c>
      <c r="I214" s="36">
        <v>1</v>
      </c>
      <c r="J214" s="49">
        <f t="shared" si="19"/>
        <v>0</v>
      </c>
      <c r="K214" s="46">
        <f t="shared" si="20"/>
        <v>0</v>
      </c>
      <c r="L214" s="46">
        <f t="shared" si="18"/>
        <v>0</v>
      </c>
      <c r="M214" s="46">
        <f t="shared" si="22"/>
        <v>0</v>
      </c>
      <c r="N214" s="46">
        <f t="shared" si="21"/>
        <v>0</v>
      </c>
      <c r="Q214" s="68"/>
      <c r="R214" s="68"/>
      <c r="S214" s="68"/>
      <c r="T214" s="68"/>
      <c r="U214" s="68"/>
      <c r="V214" s="68"/>
      <c r="W214" s="62">
        <f t="shared" si="23"/>
        <v>10</v>
      </c>
    </row>
    <row r="215" spans="1:23" x14ac:dyDescent="0.3">
      <c r="A215" s="6">
        <v>204</v>
      </c>
      <c r="B215" s="84"/>
      <c r="C215" s="84"/>
      <c r="D215" s="74"/>
      <c r="E215" s="78"/>
      <c r="F215" s="31"/>
      <c r="G215" s="30">
        <v>0</v>
      </c>
      <c r="H215" s="32">
        <v>0</v>
      </c>
      <c r="I215" s="36">
        <v>1</v>
      </c>
      <c r="J215" s="49">
        <f t="shared" si="19"/>
        <v>0</v>
      </c>
      <c r="K215" s="46">
        <f t="shared" si="20"/>
        <v>0</v>
      </c>
      <c r="L215" s="46">
        <f t="shared" si="18"/>
        <v>0</v>
      </c>
      <c r="M215" s="46">
        <f t="shared" si="22"/>
        <v>0</v>
      </c>
      <c r="N215" s="46">
        <f t="shared" si="21"/>
        <v>0</v>
      </c>
      <c r="Q215" s="68"/>
      <c r="R215" s="68"/>
      <c r="S215" s="68"/>
      <c r="T215" s="68"/>
      <c r="U215" s="68"/>
      <c r="V215" s="68"/>
      <c r="W215" s="62">
        <f t="shared" si="23"/>
        <v>10</v>
      </c>
    </row>
    <row r="216" spans="1:23" x14ac:dyDescent="0.3">
      <c r="A216" s="6">
        <v>205</v>
      </c>
      <c r="B216" s="84"/>
      <c r="C216" s="84"/>
      <c r="D216" s="74"/>
      <c r="E216" s="78"/>
      <c r="F216" s="31"/>
      <c r="G216" s="30">
        <v>0</v>
      </c>
      <c r="H216" s="32">
        <v>0</v>
      </c>
      <c r="I216" s="36">
        <v>1</v>
      </c>
      <c r="J216" s="49">
        <f t="shared" si="19"/>
        <v>0</v>
      </c>
      <c r="K216" s="46">
        <f t="shared" si="20"/>
        <v>0</v>
      </c>
      <c r="L216" s="46">
        <f t="shared" si="18"/>
        <v>0</v>
      </c>
      <c r="M216" s="46">
        <f t="shared" si="22"/>
        <v>0</v>
      </c>
      <c r="N216" s="46">
        <f t="shared" si="21"/>
        <v>0</v>
      </c>
      <c r="Q216" s="68"/>
      <c r="R216" s="68"/>
      <c r="S216" s="68"/>
      <c r="T216" s="68"/>
      <c r="U216" s="68"/>
      <c r="V216" s="68"/>
      <c r="W216" s="62">
        <f t="shared" si="23"/>
        <v>10</v>
      </c>
    </row>
    <row r="217" spans="1:23" x14ac:dyDescent="0.3">
      <c r="A217" s="6">
        <v>206</v>
      </c>
      <c r="B217" s="84"/>
      <c r="C217" s="84"/>
      <c r="D217" s="74"/>
      <c r="E217" s="78"/>
      <c r="F217" s="31"/>
      <c r="G217" s="30">
        <v>0</v>
      </c>
      <c r="H217" s="32">
        <v>0</v>
      </c>
      <c r="I217" s="36">
        <v>1</v>
      </c>
      <c r="J217" s="49">
        <f t="shared" si="19"/>
        <v>0</v>
      </c>
      <c r="K217" s="46">
        <f t="shared" si="20"/>
        <v>0</v>
      </c>
      <c r="L217" s="46">
        <f t="shared" si="18"/>
        <v>0</v>
      </c>
      <c r="M217" s="46">
        <f t="shared" si="22"/>
        <v>0</v>
      </c>
      <c r="N217" s="46">
        <f t="shared" si="21"/>
        <v>0</v>
      </c>
      <c r="Q217" s="68"/>
      <c r="R217" s="68"/>
      <c r="S217" s="68"/>
      <c r="T217" s="68"/>
      <c r="U217" s="68"/>
      <c r="V217" s="68"/>
      <c r="W217" s="62">
        <f t="shared" si="23"/>
        <v>10</v>
      </c>
    </row>
    <row r="218" spans="1:23" x14ac:dyDescent="0.3">
      <c r="A218" s="6">
        <v>207</v>
      </c>
      <c r="B218" s="84"/>
      <c r="C218" s="84"/>
      <c r="D218" s="74"/>
      <c r="E218" s="78"/>
      <c r="F218" s="31"/>
      <c r="G218" s="30">
        <v>0</v>
      </c>
      <c r="H218" s="32">
        <v>0</v>
      </c>
      <c r="I218" s="36">
        <v>1</v>
      </c>
      <c r="J218" s="49">
        <f t="shared" si="19"/>
        <v>0</v>
      </c>
      <c r="K218" s="46">
        <f t="shared" si="20"/>
        <v>0</v>
      </c>
      <c r="L218" s="46">
        <f t="shared" si="18"/>
        <v>0</v>
      </c>
      <c r="M218" s="46">
        <f t="shared" si="22"/>
        <v>0</v>
      </c>
      <c r="N218" s="46">
        <f t="shared" si="21"/>
        <v>0</v>
      </c>
      <c r="Q218" s="68"/>
      <c r="R218" s="68"/>
      <c r="S218" s="68"/>
      <c r="T218" s="68"/>
      <c r="U218" s="68"/>
      <c r="V218" s="68"/>
      <c r="W218" s="62">
        <f t="shared" si="23"/>
        <v>10</v>
      </c>
    </row>
    <row r="219" spans="1:23" x14ac:dyDescent="0.3">
      <c r="A219" s="6">
        <v>208</v>
      </c>
      <c r="B219" s="84"/>
      <c r="C219" s="84"/>
      <c r="D219" s="74"/>
      <c r="E219" s="78"/>
      <c r="F219" s="31"/>
      <c r="G219" s="30">
        <v>0</v>
      </c>
      <c r="H219" s="32">
        <v>0</v>
      </c>
      <c r="I219" s="36">
        <v>1</v>
      </c>
      <c r="J219" s="49">
        <f t="shared" si="19"/>
        <v>0</v>
      </c>
      <c r="K219" s="46">
        <f t="shared" si="20"/>
        <v>0</v>
      </c>
      <c r="L219" s="46">
        <f t="shared" si="18"/>
        <v>0</v>
      </c>
      <c r="M219" s="46">
        <f t="shared" si="22"/>
        <v>0</v>
      </c>
      <c r="N219" s="46">
        <f t="shared" si="21"/>
        <v>0</v>
      </c>
      <c r="Q219" s="68"/>
      <c r="R219" s="68"/>
      <c r="S219" s="68"/>
      <c r="T219" s="68"/>
      <c r="U219" s="68"/>
      <c r="V219" s="68"/>
      <c r="W219" s="62">
        <f t="shared" si="23"/>
        <v>10</v>
      </c>
    </row>
    <row r="220" spans="1:23" x14ac:dyDescent="0.3">
      <c r="A220" s="6">
        <v>209</v>
      </c>
      <c r="B220" s="84"/>
      <c r="C220" s="84"/>
      <c r="D220" s="74"/>
      <c r="E220" s="78"/>
      <c r="F220" s="31"/>
      <c r="G220" s="30">
        <v>0</v>
      </c>
      <c r="H220" s="32">
        <v>0</v>
      </c>
      <c r="I220" s="36">
        <v>1</v>
      </c>
      <c r="J220" s="49">
        <f t="shared" si="19"/>
        <v>0</v>
      </c>
      <c r="K220" s="46">
        <f t="shared" si="20"/>
        <v>0</v>
      </c>
      <c r="L220" s="46">
        <f t="shared" si="18"/>
        <v>0</v>
      </c>
      <c r="M220" s="46">
        <f t="shared" si="22"/>
        <v>0</v>
      </c>
      <c r="N220" s="46">
        <f t="shared" si="21"/>
        <v>0</v>
      </c>
      <c r="Q220" s="68"/>
      <c r="R220" s="68"/>
      <c r="S220" s="68"/>
      <c r="T220" s="68"/>
      <c r="U220" s="68"/>
      <c r="V220" s="68"/>
      <c r="W220" s="62">
        <f t="shared" si="23"/>
        <v>10</v>
      </c>
    </row>
    <row r="221" spans="1:23" x14ac:dyDescent="0.3">
      <c r="A221" s="6">
        <v>210</v>
      </c>
      <c r="B221" s="84"/>
      <c r="C221" s="84"/>
      <c r="D221" s="74"/>
      <c r="E221" s="78"/>
      <c r="F221" s="31"/>
      <c r="G221" s="30">
        <v>0</v>
      </c>
      <c r="H221" s="32">
        <v>0</v>
      </c>
      <c r="I221" s="36">
        <v>1</v>
      </c>
      <c r="J221" s="49">
        <f t="shared" si="19"/>
        <v>0</v>
      </c>
      <c r="K221" s="46">
        <f t="shared" si="20"/>
        <v>0</v>
      </c>
      <c r="L221" s="46">
        <f t="shared" si="18"/>
        <v>0</v>
      </c>
      <c r="M221" s="46">
        <f t="shared" si="22"/>
        <v>0</v>
      </c>
      <c r="N221" s="46">
        <f t="shared" si="21"/>
        <v>0</v>
      </c>
      <c r="Q221" s="68"/>
      <c r="R221" s="68"/>
      <c r="S221" s="68"/>
      <c r="T221" s="68"/>
      <c r="U221" s="68"/>
      <c r="V221" s="68"/>
      <c r="W221" s="62">
        <f t="shared" si="23"/>
        <v>10</v>
      </c>
    </row>
    <row r="222" spans="1:23" x14ac:dyDescent="0.3">
      <c r="A222" s="6">
        <v>211</v>
      </c>
      <c r="B222" s="84"/>
      <c r="C222" s="84"/>
      <c r="D222" s="74"/>
      <c r="E222" s="78"/>
      <c r="F222" s="31"/>
      <c r="G222" s="30">
        <v>0</v>
      </c>
      <c r="H222" s="32">
        <v>0</v>
      </c>
      <c r="I222" s="36">
        <v>1</v>
      </c>
      <c r="J222" s="49">
        <f t="shared" si="19"/>
        <v>0</v>
      </c>
      <c r="K222" s="46">
        <f t="shared" si="20"/>
        <v>0</v>
      </c>
      <c r="L222" s="46">
        <f t="shared" si="18"/>
        <v>0</v>
      </c>
      <c r="M222" s="46">
        <f t="shared" si="22"/>
        <v>0</v>
      </c>
      <c r="N222" s="46">
        <f t="shared" si="21"/>
        <v>0</v>
      </c>
      <c r="Q222" s="68"/>
      <c r="R222" s="68"/>
      <c r="S222" s="68"/>
      <c r="T222" s="68"/>
      <c r="U222" s="68"/>
      <c r="V222" s="68"/>
      <c r="W222" s="62">
        <f t="shared" si="23"/>
        <v>10</v>
      </c>
    </row>
    <row r="223" spans="1:23" x14ac:dyDescent="0.3">
      <c r="A223" s="6">
        <v>212</v>
      </c>
      <c r="B223" s="84"/>
      <c r="C223" s="84"/>
      <c r="D223" s="74"/>
      <c r="E223" s="78"/>
      <c r="F223" s="31"/>
      <c r="G223" s="30">
        <v>0</v>
      </c>
      <c r="H223" s="32">
        <v>0</v>
      </c>
      <c r="I223" s="36">
        <v>1</v>
      </c>
      <c r="J223" s="49">
        <f t="shared" si="19"/>
        <v>0</v>
      </c>
      <c r="K223" s="46">
        <f t="shared" si="20"/>
        <v>0</v>
      </c>
      <c r="L223" s="46">
        <f t="shared" si="18"/>
        <v>0</v>
      </c>
      <c r="M223" s="46">
        <f t="shared" si="22"/>
        <v>0</v>
      </c>
      <c r="N223" s="46">
        <f t="shared" si="21"/>
        <v>0</v>
      </c>
      <c r="Q223" s="68"/>
      <c r="R223" s="68"/>
      <c r="S223" s="68"/>
      <c r="T223" s="68"/>
      <c r="U223" s="68"/>
      <c r="V223" s="68"/>
      <c r="W223" s="62">
        <f t="shared" si="23"/>
        <v>10</v>
      </c>
    </row>
    <row r="224" spans="1:23" x14ac:dyDescent="0.3">
      <c r="A224" s="6">
        <v>213</v>
      </c>
      <c r="B224" s="84"/>
      <c r="C224" s="84"/>
      <c r="D224" s="74"/>
      <c r="E224" s="78"/>
      <c r="F224" s="31"/>
      <c r="G224" s="30">
        <v>0</v>
      </c>
      <c r="H224" s="32">
        <v>0</v>
      </c>
      <c r="I224" s="36">
        <v>1</v>
      </c>
      <c r="J224" s="49">
        <f t="shared" si="19"/>
        <v>0</v>
      </c>
      <c r="K224" s="46">
        <f t="shared" si="20"/>
        <v>0</v>
      </c>
      <c r="L224" s="46">
        <f t="shared" si="18"/>
        <v>0</v>
      </c>
      <c r="M224" s="46">
        <f t="shared" si="22"/>
        <v>0</v>
      </c>
      <c r="N224" s="46">
        <f t="shared" si="21"/>
        <v>0</v>
      </c>
      <c r="Q224" s="68"/>
      <c r="R224" s="68"/>
      <c r="S224" s="68"/>
      <c r="T224" s="68"/>
      <c r="U224" s="68"/>
      <c r="V224" s="68"/>
      <c r="W224" s="62">
        <f t="shared" si="23"/>
        <v>10</v>
      </c>
    </row>
    <row r="225" spans="1:23" x14ac:dyDescent="0.3">
      <c r="A225" s="6">
        <v>214</v>
      </c>
      <c r="B225" s="84"/>
      <c r="C225" s="84"/>
      <c r="D225" s="74"/>
      <c r="E225" s="78"/>
      <c r="F225" s="31"/>
      <c r="G225" s="30">
        <v>0</v>
      </c>
      <c r="H225" s="32">
        <v>0</v>
      </c>
      <c r="I225" s="36">
        <v>1</v>
      </c>
      <c r="J225" s="49">
        <f t="shared" si="19"/>
        <v>0</v>
      </c>
      <c r="K225" s="46">
        <f t="shared" si="20"/>
        <v>0</v>
      </c>
      <c r="L225" s="46">
        <f t="shared" si="18"/>
        <v>0</v>
      </c>
      <c r="M225" s="46">
        <f t="shared" si="22"/>
        <v>0</v>
      </c>
      <c r="N225" s="46">
        <f t="shared" si="21"/>
        <v>0</v>
      </c>
      <c r="Q225" s="68"/>
      <c r="R225" s="68"/>
      <c r="S225" s="68"/>
      <c r="T225" s="68"/>
      <c r="U225" s="68"/>
      <c r="V225" s="68"/>
      <c r="W225" s="62">
        <f t="shared" si="23"/>
        <v>10</v>
      </c>
    </row>
    <row r="226" spans="1:23" x14ac:dyDescent="0.3">
      <c r="A226" s="6">
        <v>215</v>
      </c>
      <c r="B226" s="84"/>
      <c r="C226" s="84"/>
      <c r="D226" s="74"/>
      <c r="E226" s="78"/>
      <c r="F226" s="31"/>
      <c r="G226" s="30">
        <v>0</v>
      </c>
      <c r="H226" s="32">
        <v>0</v>
      </c>
      <c r="I226" s="36">
        <v>1</v>
      </c>
      <c r="J226" s="49">
        <f t="shared" si="19"/>
        <v>0</v>
      </c>
      <c r="K226" s="46">
        <f t="shared" si="20"/>
        <v>0</v>
      </c>
      <c r="L226" s="46">
        <f t="shared" si="18"/>
        <v>0</v>
      </c>
      <c r="M226" s="46">
        <f t="shared" si="22"/>
        <v>0</v>
      </c>
      <c r="N226" s="46">
        <f t="shared" si="21"/>
        <v>0</v>
      </c>
      <c r="Q226" s="68"/>
      <c r="R226" s="68"/>
      <c r="S226" s="68"/>
      <c r="T226" s="68"/>
      <c r="U226" s="68"/>
      <c r="V226" s="68"/>
      <c r="W226" s="62">
        <f t="shared" si="23"/>
        <v>10</v>
      </c>
    </row>
    <row r="227" spans="1:23" x14ac:dyDescent="0.3">
      <c r="A227" s="6">
        <v>216</v>
      </c>
      <c r="B227" s="84"/>
      <c r="C227" s="84"/>
      <c r="D227" s="74"/>
      <c r="E227" s="78"/>
      <c r="F227" s="31"/>
      <c r="G227" s="30">
        <v>0</v>
      </c>
      <c r="H227" s="32">
        <v>0</v>
      </c>
      <c r="I227" s="36">
        <v>1</v>
      </c>
      <c r="J227" s="49">
        <f t="shared" si="19"/>
        <v>0</v>
      </c>
      <c r="K227" s="46">
        <f t="shared" si="20"/>
        <v>0</v>
      </c>
      <c r="L227" s="46">
        <f t="shared" si="18"/>
        <v>0</v>
      </c>
      <c r="M227" s="46">
        <f t="shared" si="22"/>
        <v>0</v>
      </c>
      <c r="N227" s="46">
        <f t="shared" si="21"/>
        <v>0</v>
      </c>
      <c r="Q227" s="68"/>
      <c r="R227" s="68"/>
      <c r="S227" s="68"/>
      <c r="T227" s="68"/>
      <c r="U227" s="68"/>
      <c r="V227" s="68"/>
      <c r="W227" s="62">
        <f t="shared" si="23"/>
        <v>10</v>
      </c>
    </row>
    <row r="228" spans="1:23" x14ac:dyDescent="0.3">
      <c r="A228" s="6">
        <v>217</v>
      </c>
      <c r="B228" s="84"/>
      <c r="C228" s="84"/>
      <c r="D228" s="74"/>
      <c r="E228" s="78"/>
      <c r="F228" s="31"/>
      <c r="G228" s="30">
        <v>0</v>
      </c>
      <c r="H228" s="32">
        <v>0</v>
      </c>
      <c r="I228" s="36">
        <v>1</v>
      </c>
      <c r="J228" s="49">
        <f t="shared" si="19"/>
        <v>0</v>
      </c>
      <c r="K228" s="46">
        <f t="shared" si="20"/>
        <v>0</v>
      </c>
      <c r="L228" s="46">
        <f t="shared" si="18"/>
        <v>0</v>
      </c>
      <c r="M228" s="46">
        <f t="shared" si="22"/>
        <v>0</v>
      </c>
      <c r="N228" s="46">
        <f t="shared" si="21"/>
        <v>0</v>
      </c>
      <c r="Q228" s="68"/>
      <c r="R228" s="68"/>
      <c r="S228" s="68"/>
      <c r="T228" s="68"/>
      <c r="U228" s="68"/>
      <c r="V228" s="68"/>
      <c r="W228" s="62">
        <f t="shared" si="23"/>
        <v>10</v>
      </c>
    </row>
    <row r="229" spans="1:23" x14ac:dyDescent="0.3">
      <c r="A229" s="6">
        <v>218</v>
      </c>
      <c r="B229" s="84"/>
      <c r="C229" s="84"/>
      <c r="D229" s="74"/>
      <c r="E229" s="78"/>
      <c r="F229" s="31"/>
      <c r="G229" s="30">
        <v>0</v>
      </c>
      <c r="H229" s="32">
        <v>0</v>
      </c>
      <c r="I229" s="36">
        <v>1</v>
      </c>
      <c r="J229" s="49">
        <f t="shared" si="19"/>
        <v>0</v>
      </c>
      <c r="K229" s="46">
        <f t="shared" si="20"/>
        <v>0</v>
      </c>
      <c r="L229" s="46">
        <f t="shared" si="18"/>
        <v>0</v>
      </c>
      <c r="M229" s="46">
        <f t="shared" si="22"/>
        <v>0</v>
      </c>
      <c r="N229" s="46">
        <f t="shared" si="21"/>
        <v>0</v>
      </c>
      <c r="Q229" s="68"/>
      <c r="R229" s="68"/>
      <c r="S229" s="68"/>
      <c r="T229" s="68"/>
      <c r="U229" s="68"/>
      <c r="V229" s="68"/>
      <c r="W229" s="62">
        <f t="shared" si="23"/>
        <v>10</v>
      </c>
    </row>
    <row r="230" spans="1:23" x14ac:dyDescent="0.3">
      <c r="A230" s="6">
        <v>219</v>
      </c>
      <c r="B230" s="84"/>
      <c r="C230" s="84"/>
      <c r="D230" s="74"/>
      <c r="E230" s="78"/>
      <c r="F230" s="31"/>
      <c r="G230" s="30">
        <v>0</v>
      </c>
      <c r="H230" s="32">
        <v>0</v>
      </c>
      <c r="I230" s="36">
        <v>1</v>
      </c>
      <c r="J230" s="49">
        <f t="shared" si="19"/>
        <v>0</v>
      </c>
      <c r="K230" s="46">
        <f t="shared" si="20"/>
        <v>0</v>
      </c>
      <c r="L230" s="46">
        <f t="shared" si="18"/>
        <v>0</v>
      </c>
      <c r="M230" s="46">
        <f t="shared" si="22"/>
        <v>0</v>
      </c>
      <c r="N230" s="46">
        <f t="shared" si="21"/>
        <v>0</v>
      </c>
      <c r="Q230" s="68"/>
      <c r="R230" s="68"/>
      <c r="S230" s="68"/>
      <c r="T230" s="68"/>
      <c r="U230" s="68"/>
      <c r="V230" s="68"/>
      <c r="W230" s="62">
        <f t="shared" si="23"/>
        <v>10</v>
      </c>
    </row>
    <row r="231" spans="1:23" x14ac:dyDescent="0.3">
      <c r="A231" s="6">
        <v>220</v>
      </c>
      <c r="B231" s="84"/>
      <c r="C231" s="84"/>
      <c r="D231" s="74"/>
      <c r="E231" s="78"/>
      <c r="F231" s="31"/>
      <c r="G231" s="30">
        <v>0</v>
      </c>
      <c r="H231" s="32">
        <v>0</v>
      </c>
      <c r="I231" s="36">
        <v>1</v>
      </c>
      <c r="J231" s="49">
        <f t="shared" si="19"/>
        <v>0</v>
      </c>
      <c r="K231" s="46">
        <f t="shared" si="20"/>
        <v>0</v>
      </c>
      <c r="L231" s="46">
        <f t="shared" si="18"/>
        <v>0</v>
      </c>
      <c r="M231" s="46">
        <f t="shared" si="22"/>
        <v>0</v>
      </c>
      <c r="N231" s="46">
        <f t="shared" si="21"/>
        <v>0</v>
      </c>
      <c r="Q231" s="68"/>
      <c r="R231" s="68"/>
      <c r="S231" s="68"/>
      <c r="T231" s="68"/>
      <c r="U231" s="68"/>
      <c r="V231" s="68"/>
      <c r="W231" s="62">
        <f t="shared" si="23"/>
        <v>10</v>
      </c>
    </row>
    <row r="232" spans="1:23" x14ac:dyDescent="0.3">
      <c r="A232" s="6">
        <v>221</v>
      </c>
      <c r="B232" s="84"/>
      <c r="C232" s="84"/>
      <c r="D232" s="74"/>
      <c r="E232" s="78"/>
      <c r="F232" s="31"/>
      <c r="G232" s="30">
        <v>0</v>
      </c>
      <c r="H232" s="32">
        <v>0</v>
      </c>
      <c r="I232" s="36">
        <v>1</v>
      </c>
      <c r="J232" s="49">
        <f t="shared" si="19"/>
        <v>0</v>
      </c>
      <c r="K232" s="46">
        <f t="shared" si="20"/>
        <v>0</v>
      </c>
      <c r="L232" s="46">
        <f t="shared" si="18"/>
        <v>0</v>
      </c>
      <c r="M232" s="46">
        <f t="shared" si="22"/>
        <v>0</v>
      </c>
      <c r="N232" s="46">
        <f t="shared" si="21"/>
        <v>0</v>
      </c>
      <c r="Q232" s="68"/>
      <c r="R232" s="68"/>
      <c r="S232" s="68"/>
      <c r="T232" s="68"/>
      <c r="U232" s="68"/>
      <c r="V232" s="68"/>
      <c r="W232" s="62">
        <f t="shared" si="23"/>
        <v>10</v>
      </c>
    </row>
    <row r="233" spans="1:23" x14ac:dyDescent="0.3">
      <c r="A233" s="6">
        <v>222</v>
      </c>
      <c r="B233" s="84"/>
      <c r="C233" s="84"/>
      <c r="D233" s="74"/>
      <c r="E233" s="78"/>
      <c r="F233" s="31"/>
      <c r="G233" s="30">
        <v>0</v>
      </c>
      <c r="H233" s="32">
        <v>0</v>
      </c>
      <c r="I233" s="36">
        <v>1</v>
      </c>
      <c r="J233" s="49">
        <f t="shared" si="19"/>
        <v>0</v>
      </c>
      <c r="K233" s="46">
        <f t="shared" si="20"/>
        <v>0</v>
      </c>
      <c r="L233" s="46">
        <f t="shared" si="18"/>
        <v>0</v>
      </c>
      <c r="M233" s="46">
        <f t="shared" si="22"/>
        <v>0</v>
      </c>
      <c r="N233" s="46">
        <f t="shared" si="21"/>
        <v>0</v>
      </c>
      <c r="Q233" s="68"/>
      <c r="R233" s="68"/>
      <c r="S233" s="68"/>
      <c r="T233" s="68"/>
      <c r="U233" s="68"/>
      <c r="V233" s="68"/>
      <c r="W233" s="62">
        <f t="shared" si="23"/>
        <v>10</v>
      </c>
    </row>
    <row r="234" spans="1:23" x14ac:dyDescent="0.3">
      <c r="A234" s="6">
        <v>223</v>
      </c>
      <c r="B234" s="84"/>
      <c r="C234" s="84"/>
      <c r="D234" s="74"/>
      <c r="E234" s="78"/>
      <c r="F234" s="31"/>
      <c r="G234" s="30">
        <v>0</v>
      </c>
      <c r="H234" s="32">
        <v>0</v>
      </c>
      <c r="I234" s="36">
        <v>1</v>
      </c>
      <c r="J234" s="49">
        <f t="shared" si="19"/>
        <v>0</v>
      </c>
      <c r="K234" s="46">
        <f t="shared" si="20"/>
        <v>0</v>
      </c>
      <c r="L234" s="46">
        <f t="shared" si="18"/>
        <v>0</v>
      </c>
      <c r="M234" s="46">
        <f t="shared" si="22"/>
        <v>0</v>
      </c>
      <c r="N234" s="46">
        <f t="shared" si="21"/>
        <v>0</v>
      </c>
      <c r="Q234" s="68"/>
      <c r="R234" s="68"/>
      <c r="S234" s="68"/>
      <c r="T234" s="68"/>
      <c r="U234" s="68"/>
      <c r="V234" s="68"/>
      <c r="W234" s="62">
        <f t="shared" si="23"/>
        <v>10</v>
      </c>
    </row>
    <row r="235" spans="1:23" x14ac:dyDescent="0.3">
      <c r="A235" s="6">
        <v>224</v>
      </c>
      <c r="B235" s="84"/>
      <c r="C235" s="84"/>
      <c r="D235" s="74"/>
      <c r="E235" s="78"/>
      <c r="F235" s="31"/>
      <c r="G235" s="30">
        <v>0</v>
      </c>
      <c r="H235" s="32">
        <v>0</v>
      </c>
      <c r="I235" s="36">
        <v>1</v>
      </c>
      <c r="J235" s="49">
        <f t="shared" si="19"/>
        <v>0</v>
      </c>
      <c r="K235" s="46">
        <f t="shared" si="20"/>
        <v>0</v>
      </c>
      <c r="L235" s="46">
        <f t="shared" si="18"/>
        <v>0</v>
      </c>
      <c r="M235" s="46">
        <f t="shared" si="22"/>
        <v>0</v>
      </c>
      <c r="N235" s="46">
        <f t="shared" si="21"/>
        <v>0</v>
      </c>
      <c r="Q235" s="68"/>
      <c r="R235" s="68"/>
      <c r="S235" s="68"/>
      <c r="T235" s="68"/>
      <c r="U235" s="68"/>
      <c r="V235" s="68"/>
      <c r="W235" s="62">
        <f t="shared" si="23"/>
        <v>10</v>
      </c>
    </row>
    <row r="236" spans="1:23" x14ac:dyDescent="0.3">
      <c r="A236" s="6">
        <v>225</v>
      </c>
      <c r="B236" s="84"/>
      <c r="C236" s="84"/>
      <c r="D236" s="74"/>
      <c r="E236" s="78"/>
      <c r="F236" s="31"/>
      <c r="G236" s="30">
        <v>0</v>
      </c>
      <c r="H236" s="32">
        <v>0</v>
      </c>
      <c r="I236" s="36">
        <v>1</v>
      </c>
      <c r="J236" s="49">
        <f t="shared" si="19"/>
        <v>0</v>
      </c>
      <c r="K236" s="46">
        <f t="shared" si="20"/>
        <v>0</v>
      </c>
      <c r="L236" s="46">
        <f t="shared" si="18"/>
        <v>0</v>
      </c>
      <c r="M236" s="46">
        <f t="shared" si="22"/>
        <v>0</v>
      </c>
      <c r="N236" s="46">
        <f t="shared" si="21"/>
        <v>0</v>
      </c>
      <c r="Q236" s="68"/>
      <c r="R236" s="68"/>
      <c r="S236" s="68"/>
      <c r="T236" s="68"/>
      <c r="U236" s="68"/>
      <c r="V236" s="68"/>
      <c r="W236" s="62">
        <f t="shared" si="23"/>
        <v>10</v>
      </c>
    </row>
    <row r="237" spans="1:23" x14ac:dyDescent="0.3">
      <c r="A237" s="6">
        <v>226</v>
      </c>
      <c r="B237" s="84"/>
      <c r="C237" s="84"/>
      <c r="D237" s="74"/>
      <c r="E237" s="78"/>
      <c r="F237" s="31"/>
      <c r="G237" s="30">
        <v>0</v>
      </c>
      <c r="H237" s="32">
        <v>0</v>
      </c>
      <c r="I237" s="36">
        <v>1</v>
      </c>
      <c r="J237" s="49">
        <f t="shared" si="19"/>
        <v>0</v>
      </c>
      <c r="K237" s="46">
        <f t="shared" si="20"/>
        <v>0</v>
      </c>
      <c r="L237" s="46">
        <f t="shared" si="18"/>
        <v>0</v>
      </c>
      <c r="M237" s="46">
        <f t="shared" si="22"/>
        <v>0</v>
      </c>
      <c r="N237" s="46">
        <f t="shared" si="21"/>
        <v>0</v>
      </c>
      <c r="Q237" s="68"/>
      <c r="R237" s="68"/>
      <c r="S237" s="68"/>
      <c r="T237" s="68"/>
      <c r="U237" s="68"/>
      <c r="V237" s="68"/>
      <c r="W237" s="62">
        <f t="shared" si="23"/>
        <v>10</v>
      </c>
    </row>
    <row r="238" spans="1:23" x14ac:dyDescent="0.3">
      <c r="A238" s="6">
        <v>227</v>
      </c>
      <c r="B238" s="84"/>
      <c r="C238" s="84"/>
      <c r="D238" s="74"/>
      <c r="E238" s="78"/>
      <c r="F238" s="31"/>
      <c r="G238" s="30">
        <v>0</v>
      </c>
      <c r="H238" s="32">
        <v>0</v>
      </c>
      <c r="I238" s="36">
        <v>1</v>
      </c>
      <c r="J238" s="49">
        <f t="shared" si="19"/>
        <v>0</v>
      </c>
      <c r="K238" s="46">
        <f t="shared" si="20"/>
        <v>0</v>
      </c>
      <c r="L238" s="46">
        <f t="shared" si="18"/>
        <v>0</v>
      </c>
      <c r="M238" s="46">
        <f t="shared" si="22"/>
        <v>0</v>
      </c>
      <c r="N238" s="46">
        <f t="shared" si="21"/>
        <v>0</v>
      </c>
      <c r="Q238" s="68"/>
      <c r="R238" s="68"/>
      <c r="S238" s="68"/>
      <c r="T238" s="68"/>
      <c r="U238" s="68"/>
      <c r="V238" s="68"/>
      <c r="W238" s="62">
        <f t="shared" si="23"/>
        <v>10</v>
      </c>
    </row>
    <row r="239" spans="1:23" x14ac:dyDescent="0.3">
      <c r="A239" s="6">
        <v>228</v>
      </c>
      <c r="B239" s="84"/>
      <c r="C239" s="84"/>
      <c r="D239" s="74"/>
      <c r="E239" s="78"/>
      <c r="F239" s="31"/>
      <c r="G239" s="30">
        <v>0</v>
      </c>
      <c r="H239" s="32">
        <v>0</v>
      </c>
      <c r="I239" s="36">
        <v>1</v>
      </c>
      <c r="J239" s="49">
        <f t="shared" si="19"/>
        <v>0</v>
      </c>
      <c r="K239" s="46">
        <f t="shared" si="20"/>
        <v>0</v>
      </c>
      <c r="L239" s="46">
        <f t="shared" si="18"/>
        <v>0</v>
      </c>
      <c r="M239" s="46">
        <f t="shared" si="22"/>
        <v>0</v>
      </c>
      <c r="N239" s="46">
        <f t="shared" si="21"/>
        <v>0</v>
      </c>
      <c r="Q239" s="68"/>
      <c r="R239" s="68"/>
      <c r="S239" s="68"/>
      <c r="T239" s="68"/>
      <c r="U239" s="68"/>
      <c r="V239" s="68"/>
      <c r="W239" s="62">
        <f t="shared" si="23"/>
        <v>10</v>
      </c>
    </row>
    <row r="240" spans="1:23" x14ac:dyDescent="0.3">
      <c r="A240" s="6">
        <v>229</v>
      </c>
      <c r="B240" s="84"/>
      <c r="C240" s="84"/>
      <c r="D240" s="74"/>
      <c r="E240" s="78"/>
      <c r="F240" s="31"/>
      <c r="G240" s="30">
        <v>0</v>
      </c>
      <c r="H240" s="32">
        <v>0</v>
      </c>
      <c r="I240" s="36">
        <v>1</v>
      </c>
      <c r="J240" s="49">
        <f t="shared" si="19"/>
        <v>0</v>
      </c>
      <c r="K240" s="46">
        <f t="shared" si="20"/>
        <v>0</v>
      </c>
      <c r="L240" s="46">
        <f t="shared" si="18"/>
        <v>0</v>
      </c>
      <c r="M240" s="46">
        <f t="shared" si="22"/>
        <v>0</v>
      </c>
      <c r="N240" s="46">
        <f t="shared" si="21"/>
        <v>0</v>
      </c>
      <c r="Q240" s="68"/>
      <c r="R240" s="68"/>
      <c r="S240" s="68"/>
      <c r="T240" s="68"/>
      <c r="U240" s="68"/>
      <c r="V240" s="68"/>
      <c r="W240" s="62">
        <f t="shared" si="23"/>
        <v>10</v>
      </c>
    </row>
    <row r="241" spans="1:23" x14ac:dyDescent="0.3">
      <c r="A241" s="6">
        <v>230</v>
      </c>
      <c r="B241" s="84"/>
      <c r="C241" s="84"/>
      <c r="D241" s="74"/>
      <c r="E241" s="78"/>
      <c r="F241" s="31"/>
      <c r="G241" s="30">
        <v>0</v>
      </c>
      <c r="H241" s="32">
        <v>0</v>
      </c>
      <c r="I241" s="36">
        <v>1</v>
      </c>
      <c r="J241" s="49">
        <f t="shared" si="19"/>
        <v>0</v>
      </c>
      <c r="K241" s="46">
        <f t="shared" si="20"/>
        <v>0</v>
      </c>
      <c r="L241" s="46">
        <f t="shared" si="18"/>
        <v>0</v>
      </c>
      <c r="M241" s="46">
        <f t="shared" si="22"/>
        <v>0</v>
      </c>
      <c r="N241" s="46">
        <f t="shared" si="21"/>
        <v>0</v>
      </c>
      <c r="Q241" s="68"/>
      <c r="R241" s="68"/>
      <c r="S241" s="68"/>
      <c r="T241" s="68"/>
      <c r="U241" s="68"/>
      <c r="V241" s="68"/>
      <c r="W241" s="62">
        <f t="shared" si="23"/>
        <v>10</v>
      </c>
    </row>
    <row r="242" spans="1:23" x14ac:dyDescent="0.3">
      <c r="A242" s="6">
        <v>231</v>
      </c>
      <c r="B242" s="84"/>
      <c r="C242" s="84"/>
      <c r="D242" s="74"/>
      <c r="E242" s="78"/>
      <c r="F242" s="31"/>
      <c r="G242" s="30">
        <v>0</v>
      </c>
      <c r="H242" s="32">
        <v>0</v>
      </c>
      <c r="I242" s="36">
        <v>1</v>
      </c>
      <c r="J242" s="49">
        <f t="shared" si="19"/>
        <v>0</v>
      </c>
      <c r="K242" s="46">
        <f t="shared" si="20"/>
        <v>0</v>
      </c>
      <c r="L242" s="46">
        <f t="shared" si="18"/>
        <v>0</v>
      </c>
      <c r="M242" s="46">
        <f t="shared" si="22"/>
        <v>0</v>
      </c>
      <c r="N242" s="46">
        <f t="shared" si="21"/>
        <v>0</v>
      </c>
      <c r="Q242" s="68"/>
      <c r="R242" s="68"/>
      <c r="S242" s="68"/>
      <c r="T242" s="68"/>
      <c r="U242" s="68"/>
      <c r="V242" s="68"/>
      <c r="W242" s="62">
        <f t="shared" si="23"/>
        <v>10</v>
      </c>
    </row>
    <row r="243" spans="1:23" x14ac:dyDescent="0.3">
      <c r="A243" s="6">
        <v>232</v>
      </c>
      <c r="B243" s="84"/>
      <c r="C243" s="84"/>
      <c r="D243" s="74"/>
      <c r="E243" s="78"/>
      <c r="F243" s="31"/>
      <c r="G243" s="30">
        <v>0</v>
      </c>
      <c r="H243" s="32">
        <v>0</v>
      </c>
      <c r="I243" s="36">
        <v>1</v>
      </c>
      <c r="J243" s="49">
        <f t="shared" si="19"/>
        <v>0</v>
      </c>
      <c r="K243" s="46">
        <f t="shared" si="20"/>
        <v>0</v>
      </c>
      <c r="L243" s="46">
        <f t="shared" si="18"/>
        <v>0</v>
      </c>
      <c r="M243" s="46">
        <f t="shared" si="22"/>
        <v>0</v>
      </c>
      <c r="N243" s="46">
        <f t="shared" si="21"/>
        <v>0</v>
      </c>
      <c r="Q243" s="68"/>
      <c r="R243" s="68"/>
      <c r="S243" s="68"/>
      <c r="T243" s="68"/>
      <c r="U243" s="68"/>
      <c r="V243" s="68"/>
      <c r="W243" s="62">
        <f t="shared" si="23"/>
        <v>10</v>
      </c>
    </row>
    <row r="244" spans="1:23" x14ac:dyDescent="0.3">
      <c r="A244" s="6">
        <v>233</v>
      </c>
      <c r="B244" s="84"/>
      <c r="C244" s="84"/>
      <c r="D244" s="74"/>
      <c r="E244" s="78"/>
      <c r="F244" s="31"/>
      <c r="G244" s="30">
        <v>0</v>
      </c>
      <c r="H244" s="32">
        <v>0</v>
      </c>
      <c r="I244" s="36">
        <v>1</v>
      </c>
      <c r="J244" s="49">
        <f t="shared" si="19"/>
        <v>0</v>
      </c>
      <c r="K244" s="46">
        <f t="shared" si="20"/>
        <v>0</v>
      </c>
      <c r="L244" s="46">
        <f t="shared" si="18"/>
        <v>0</v>
      </c>
      <c r="M244" s="46">
        <f t="shared" si="22"/>
        <v>0</v>
      </c>
      <c r="N244" s="46">
        <f t="shared" si="21"/>
        <v>0</v>
      </c>
      <c r="Q244" s="68"/>
      <c r="R244" s="68"/>
      <c r="S244" s="68"/>
      <c r="T244" s="68"/>
      <c r="U244" s="68"/>
      <c r="V244" s="68"/>
      <c r="W244" s="62">
        <f t="shared" si="23"/>
        <v>10</v>
      </c>
    </row>
    <row r="245" spans="1:23" x14ac:dyDescent="0.3">
      <c r="A245" s="6">
        <v>234</v>
      </c>
      <c r="B245" s="84"/>
      <c r="C245" s="84"/>
      <c r="D245" s="74"/>
      <c r="E245" s="78"/>
      <c r="F245" s="31"/>
      <c r="G245" s="30">
        <v>0</v>
      </c>
      <c r="H245" s="32">
        <v>0</v>
      </c>
      <c r="I245" s="36">
        <v>1</v>
      </c>
      <c r="J245" s="49">
        <f t="shared" si="19"/>
        <v>0</v>
      </c>
      <c r="K245" s="46">
        <f t="shared" si="20"/>
        <v>0</v>
      </c>
      <c r="L245" s="46">
        <f t="shared" si="18"/>
        <v>0</v>
      </c>
      <c r="M245" s="46">
        <f t="shared" si="22"/>
        <v>0</v>
      </c>
      <c r="N245" s="46">
        <f t="shared" si="21"/>
        <v>0</v>
      </c>
      <c r="Q245" s="68"/>
      <c r="R245" s="68"/>
      <c r="S245" s="68"/>
      <c r="T245" s="68"/>
      <c r="U245" s="68"/>
      <c r="V245" s="68"/>
      <c r="W245" s="62">
        <f t="shared" si="23"/>
        <v>10</v>
      </c>
    </row>
    <row r="246" spans="1:23" x14ac:dyDescent="0.3">
      <c r="A246" s="6">
        <v>235</v>
      </c>
      <c r="B246" s="84"/>
      <c r="C246" s="84"/>
      <c r="D246" s="74"/>
      <c r="E246" s="78"/>
      <c r="F246" s="31"/>
      <c r="G246" s="30">
        <v>0</v>
      </c>
      <c r="H246" s="32">
        <v>0</v>
      </c>
      <c r="I246" s="36">
        <v>1</v>
      </c>
      <c r="J246" s="49">
        <f t="shared" si="19"/>
        <v>0</v>
      </c>
      <c r="K246" s="46">
        <f t="shared" si="20"/>
        <v>0</v>
      </c>
      <c r="L246" s="46">
        <f t="shared" si="18"/>
        <v>0</v>
      </c>
      <c r="M246" s="46">
        <f t="shared" si="22"/>
        <v>0</v>
      </c>
      <c r="N246" s="46">
        <f t="shared" si="21"/>
        <v>0</v>
      </c>
      <c r="Q246" s="68"/>
      <c r="R246" s="68"/>
      <c r="S246" s="68"/>
      <c r="T246" s="68"/>
      <c r="U246" s="68"/>
      <c r="V246" s="68"/>
      <c r="W246" s="62">
        <f t="shared" si="23"/>
        <v>10</v>
      </c>
    </row>
    <row r="247" spans="1:23" x14ac:dyDescent="0.3">
      <c r="A247" s="6">
        <v>236</v>
      </c>
      <c r="B247" s="84"/>
      <c r="C247" s="84"/>
      <c r="D247" s="74"/>
      <c r="E247" s="78"/>
      <c r="F247" s="31"/>
      <c r="G247" s="30">
        <v>0</v>
      </c>
      <c r="H247" s="32">
        <v>0</v>
      </c>
      <c r="I247" s="36">
        <v>1</v>
      </c>
      <c r="J247" s="49">
        <f t="shared" si="19"/>
        <v>0</v>
      </c>
      <c r="K247" s="46">
        <f t="shared" si="20"/>
        <v>0</v>
      </c>
      <c r="L247" s="46">
        <f t="shared" si="18"/>
        <v>0</v>
      </c>
      <c r="M247" s="46">
        <f t="shared" si="22"/>
        <v>0</v>
      </c>
      <c r="N247" s="46">
        <f t="shared" si="21"/>
        <v>0</v>
      </c>
      <c r="Q247" s="68"/>
      <c r="R247" s="68"/>
      <c r="S247" s="68"/>
      <c r="T247" s="68"/>
      <c r="U247" s="68"/>
      <c r="V247" s="68"/>
      <c r="W247" s="62">
        <f t="shared" si="23"/>
        <v>10</v>
      </c>
    </row>
    <row r="248" spans="1:23" x14ac:dyDescent="0.3">
      <c r="A248" s="6">
        <v>237</v>
      </c>
      <c r="B248" s="84"/>
      <c r="C248" s="84"/>
      <c r="D248" s="74"/>
      <c r="E248" s="78"/>
      <c r="F248" s="31"/>
      <c r="G248" s="30">
        <v>0</v>
      </c>
      <c r="H248" s="32">
        <v>0</v>
      </c>
      <c r="I248" s="36">
        <v>1</v>
      </c>
      <c r="J248" s="49">
        <f t="shared" si="19"/>
        <v>0</v>
      </c>
      <c r="K248" s="46">
        <f t="shared" si="20"/>
        <v>0</v>
      </c>
      <c r="L248" s="46">
        <f t="shared" si="18"/>
        <v>0</v>
      </c>
      <c r="M248" s="46">
        <f t="shared" si="22"/>
        <v>0</v>
      </c>
      <c r="N248" s="46">
        <f t="shared" si="21"/>
        <v>0</v>
      </c>
      <c r="Q248" s="68"/>
      <c r="R248" s="68"/>
      <c r="S248" s="68"/>
      <c r="T248" s="68"/>
      <c r="U248" s="68"/>
      <c r="V248" s="68"/>
      <c r="W248" s="62">
        <f t="shared" si="23"/>
        <v>10</v>
      </c>
    </row>
    <row r="249" spans="1:23" x14ac:dyDescent="0.3">
      <c r="A249" s="6">
        <v>238</v>
      </c>
      <c r="B249" s="84"/>
      <c r="C249" s="84"/>
      <c r="D249" s="74"/>
      <c r="E249" s="78"/>
      <c r="F249" s="31"/>
      <c r="G249" s="30">
        <v>0</v>
      </c>
      <c r="H249" s="32">
        <v>0</v>
      </c>
      <c r="I249" s="36">
        <v>1</v>
      </c>
      <c r="J249" s="49">
        <f t="shared" si="19"/>
        <v>0</v>
      </c>
      <c r="K249" s="46">
        <f t="shared" si="20"/>
        <v>0</v>
      </c>
      <c r="L249" s="46">
        <f t="shared" si="18"/>
        <v>0</v>
      </c>
      <c r="M249" s="46">
        <f t="shared" si="22"/>
        <v>0</v>
      </c>
      <c r="N249" s="46">
        <f t="shared" si="21"/>
        <v>0</v>
      </c>
      <c r="Q249" s="68"/>
      <c r="R249" s="68"/>
      <c r="S249" s="68"/>
      <c r="T249" s="68"/>
      <c r="U249" s="68"/>
      <c r="V249" s="68"/>
      <c r="W249" s="62">
        <f t="shared" si="23"/>
        <v>10</v>
      </c>
    </row>
    <row r="250" spans="1:23" x14ac:dyDescent="0.3">
      <c r="A250" s="6">
        <v>239</v>
      </c>
      <c r="B250" s="84"/>
      <c r="C250" s="84"/>
      <c r="D250" s="74"/>
      <c r="E250" s="78"/>
      <c r="F250" s="31"/>
      <c r="G250" s="30">
        <v>0</v>
      </c>
      <c r="H250" s="32">
        <v>0</v>
      </c>
      <c r="I250" s="36">
        <v>1</v>
      </c>
      <c r="J250" s="49">
        <f t="shared" si="19"/>
        <v>0</v>
      </c>
      <c r="K250" s="46">
        <f t="shared" si="20"/>
        <v>0</v>
      </c>
      <c r="L250" s="46">
        <f t="shared" si="18"/>
        <v>0</v>
      </c>
      <c r="M250" s="46">
        <f t="shared" si="22"/>
        <v>0</v>
      </c>
      <c r="N250" s="46">
        <f t="shared" si="21"/>
        <v>0</v>
      </c>
      <c r="Q250" s="68"/>
      <c r="R250" s="68"/>
      <c r="S250" s="68"/>
      <c r="T250" s="68"/>
      <c r="U250" s="68"/>
      <c r="V250" s="68"/>
      <c r="W250" s="62">
        <f t="shared" si="23"/>
        <v>10</v>
      </c>
    </row>
    <row r="251" spans="1:23" x14ac:dyDescent="0.3">
      <c r="A251" s="6">
        <v>240</v>
      </c>
      <c r="B251" s="84"/>
      <c r="C251" s="84"/>
      <c r="D251" s="74"/>
      <c r="E251" s="78"/>
      <c r="F251" s="31"/>
      <c r="G251" s="30">
        <v>0</v>
      </c>
      <c r="H251" s="32">
        <v>0</v>
      </c>
      <c r="I251" s="36">
        <v>1</v>
      </c>
      <c r="J251" s="49">
        <f t="shared" si="19"/>
        <v>0</v>
      </c>
      <c r="K251" s="46">
        <f t="shared" si="20"/>
        <v>0</v>
      </c>
      <c r="L251" s="46">
        <f t="shared" si="18"/>
        <v>0</v>
      </c>
      <c r="M251" s="46">
        <f t="shared" si="22"/>
        <v>0</v>
      </c>
      <c r="N251" s="46">
        <f t="shared" si="21"/>
        <v>0</v>
      </c>
      <c r="Q251" s="68"/>
      <c r="R251" s="68"/>
      <c r="S251" s="68"/>
      <c r="T251" s="68"/>
      <c r="U251" s="68"/>
      <c r="V251" s="68"/>
      <c r="W251" s="62">
        <f t="shared" si="23"/>
        <v>10</v>
      </c>
    </row>
    <row r="252" spans="1:23" x14ac:dyDescent="0.3">
      <c r="A252" s="6">
        <v>241</v>
      </c>
      <c r="B252" s="84"/>
      <c r="C252" s="84"/>
      <c r="D252" s="74"/>
      <c r="E252" s="78"/>
      <c r="F252" s="31"/>
      <c r="G252" s="30">
        <v>0</v>
      </c>
      <c r="H252" s="32">
        <v>0</v>
      </c>
      <c r="I252" s="36">
        <v>1</v>
      </c>
      <c r="J252" s="49">
        <f t="shared" si="19"/>
        <v>0</v>
      </c>
      <c r="K252" s="46">
        <f t="shared" si="20"/>
        <v>0</v>
      </c>
      <c r="L252" s="46">
        <f t="shared" si="18"/>
        <v>0</v>
      </c>
      <c r="M252" s="46">
        <f t="shared" si="22"/>
        <v>0</v>
      </c>
      <c r="N252" s="46">
        <f t="shared" si="21"/>
        <v>0</v>
      </c>
      <c r="Q252" s="68"/>
      <c r="R252" s="68"/>
      <c r="S252" s="68"/>
      <c r="T252" s="68"/>
      <c r="U252" s="68"/>
      <c r="V252" s="68"/>
      <c r="W252" s="62">
        <f t="shared" si="23"/>
        <v>10</v>
      </c>
    </row>
    <row r="253" spans="1:23" x14ac:dyDescent="0.3">
      <c r="A253" s="6">
        <v>242</v>
      </c>
      <c r="B253" s="84"/>
      <c r="C253" s="84"/>
      <c r="D253" s="74"/>
      <c r="E253" s="78"/>
      <c r="F253" s="31"/>
      <c r="G253" s="30">
        <v>0</v>
      </c>
      <c r="H253" s="32">
        <v>0</v>
      </c>
      <c r="I253" s="36">
        <v>1</v>
      </c>
      <c r="J253" s="49">
        <f t="shared" si="19"/>
        <v>0</v>
      </c>
      <c r="K253" s="46">
        <f t="shared" si="20"/>
        <v>0</v>
      </c>
      <c r="L253" s="46">
        <f t="shared" si="18"/>
        <v>0</v>
      </c>
      <c r="M253" s="46">
        <f t="shared" si="22"/>
        <v>0</v>
      </c>
      <c r="N253" s="46">
        <f t="shared" si="21"/>
        <v>0</v>
      </c>
      <c r="Q253" s="68"/>
      <c r="R253" s="68"/>
      <c r="S253" s="68"/>
      <c r="T253" s="68"/>
      <c r="U253" s="68"/>
      <c r="V253" s="68"/>
      <c r="W253" s="62">
        <f t="shared" si="23"/>
        <v>10</v>
      </c>
    </row>
    <row r="254" spans="1:23" x14ac:dyDescent="0.3">
      <c r="A254" s="6">
        <v>243</v>
      </c>
      <c r="B254" s="84"/>
      <c r="C254" s="84"/>
      <c r="D254" s="74"/>
      <c r="E254" s="78"/>
      <c r="F254" s="31"/>
      <c r="G254" s="30">
        <v>0</v>
      </c>
      <c r="H254" s="32">
        <v>0</v>
      </c>
      <c r="I254" s="36">
        <v>1</v>
      </c>
      <c r="J254" s="49">
        <f t="shared" si="19"/>
        <v>0</v>
      </c>
      <c r="K254" s="46">
        <f t="shared" si="20"/>
        <v>0</v>
      </c>
      <c r="L254" s="46">
        <f t="shared" si="18"/>
        <v>0</v>
      </c>
      <c r="M254" s="46">
        <f t="shared" si="22"/>
        <v>0</v>
      </c>
      <c r="N254" s="46">
        <f t="shared" si="21"/>
        <v>0</v>
      </c>
      <c r="Q254" s="68"/>
      <c r="R254" s="68"/>
      <c r="S254" s="68"/>
      <c r="T254" s="68"/>
      <c r="U254" s="68"/>
      <c r="V254" s="68"/>
      <c r="W254" s="62">
        <f t="shared" si="23"/>
        <v>10</v>
      </c>
    </row>
    <row r="255" spans="1:23" x14ac:dyDescent="0.3">
      <c r="A255" s="6">
        <v>244</v>
      </c>
      <c r="B255" s="84"/>
      <c r="C255" s="84"/>
      <c r="D255" s="74"/>
      <c r="E255" s="78"/>
      <c r="F255" s="31"/>
      <c r="G255" s="30">
        <v>0</v>
      </c>
      <c r="H255" s="32">
        <v>0</v>
      </c>
      <c r="I255" s="36">
        <v>1</v>
      </c>
      <c r="J255" s="49">
        <f t="shared" si="19"/>
        <v>0</v>
      </c>
      <c r="K255" s="46">
        <f t="shared" si="20"/>
        <v>0</v>
      </c>
      <c r="L255" s="46">
        <f t="shared" si="18"/>
        <v>0</v>
      </c>
      <c r="M255" s="46">
        <f t="shared" si="22"/>
        <v>0</v>
      </c>
      <c r="N255" s="46">
        <f t="shared" si="21"/>
        <v>0</v>
      </c>
      <c r="Q255" s="68"/>
      <c r="R255" s="68"/>
      <c r="S255" s="68"/>
      <c r="T255" s="68"/>
      <c r="U255" s="68"/>
      <c r="V255" s="68"/>
      <c r="W255" s="62">
        <f t="shared" si="23"/>
        <v>10</v>
      </c>
    </row>
    <row r="256" spans="1:23" x14ac:dyDescent="0.3">
      <c r="A256" s="6">
        <v>245</v>
      </c>
      <c r="B256" s="84"/>
      <c r="C256" s="84"/>
      <c r="D256" s="74"/>
      <c r="E256" s="78"/>
      <c r="F256" s="31"/>
      <c r="G256" s="30">
        <v>0</v>
      </c>
      <c r="H256" s="32">
        <v>0</v>
      </c>
      <c r="I256" s="36">
        <v>1</v>
      </c>
      <c r="J256" s="49">
        <f t="shared" si="19"/>
        <v>0</v>
      </c>
      <c r="K256" s="46">
        <f t="shared" si="20"/>
        <v>0</v>
      </c>
      <c r="L256" s="46">
        <f t="shared" si="18"/>
        <v>0</v>
      </c>
      <c r="M256" s="46">
        <f t="shared" si="22"/>
        <v>0</v>
      </c>
      <c r="N256" s="46">
        <f t="shared" si="21"/>
        <v>0</v>
      </c>
      <c r="Q256" s="68"/>
      <c r="R256" s="68"/>
      <c r="S256" s="68"/>
      <c r="T256" s="68"/>
      <c r="U256" s="68"/>
      <c r="V256" s="68"/>
      <c r="W256" s="62">
        <f t="shared" si="23"/>
        <v>10</v>
      </c>
    </row>
    <row r="257" spans="1:23" x14ac:dyDescent="0.3">
      <c r="A257" s="6">
        <v>246</v>
      </c>
      <c r="B257" s="84"/>
      <c r="C257" s="84"/>
      <c r="D257" s="74"/>
      <c r="E257" s="78"/>
      <c r="F257" s="31"/>
      <c r="G257" s="30">
        <v>0</v>
      </c>
      <c r="H257" s="32">
        <v>0</v>
      </c>
      <c r="I257" s="36">
        <v>1</v>
      </c>
      <c r="J257" s="49">
        <f t="shared" si="19"/>
        <v>0</v>
      </c>
      <c r="K257" s="46">
        <f t="shared" si="20"/>
        <v>0</v>
      </c>
      <c r="L257" s="46">
        <f t="shared" si="18"/>
        <v>0</v>
      </c>
      <c r="M257" s="46">
        <f t="shared" si="22"/>
        <v>0</v>
      </c>
      <c r="N257" s="46">
        <f t="shared" si="21"/>
        <v>0</v>
      </c>
      <c r="Q257" s="68"/>
      <c r="R257" s="68"/>
      <c r="S257" s="68"/>
      <c r="T257" s="68"/>
      <c r="U257" s="68"/>
      <c r="V257" s="68"/>
      <c r="W257" s="62">
        <f t="shared" si="23"/>
        <v>10</v>
      </c>
    </row>
    <row r="258" spans="1:23" x14ac:dyDescent="0.3">
      <c r="A258" s="6">
        <v>247</v>
      </c>
      <c r="B258" s="84"/>
      <c r="C258" s="84"/>
      <c r="D258" s="74"/>
      <c r="E258" s="78"/>
      <c r="F258" s="31"/>
      <c r="G258" s="30">
        <v>0</v>
      </c>
      <c r="H258" s="32">
        <v>0</v>
      </c>
      <c r="I258" s="36">
        <v>1</v>
      </c>
      <c r="J258" s="49">
        <f t="shared" si="19"/>
        <v>0</v>
      </c>
      <c r="K258" s="46">
        <f t="shared" si="20"/>
        <v>0</v>
      </c>
      <c r="L258" s="46">
        <f t="shared" si="18"/>
        <v>0</v>
      </c>
      <c r="M258" s="46">
        <f t="shared" si="22"/>
        <v>0</v>
      </c>
      <c r="N258" s="46">
        <f t="shared" si="21"/>
        <v>0</v>
      </c>
      <c r="Q258" s="68"/>
      <c r="R258" s="68"/>
      <c r="S258" s="68"/>
      <c r="T258" s="68"/>
      <c r="U258" s="68"/>
      <c r="V258" s="68"/>
      <c r="W258" s="62">
        <f t="shared" si="23"/>
        <v>10</v>
      </c>
    </row>
    <row r="259" spans="1:23" x14ac:dyDescent="0.3">
      <c r="A259" s="6">
        <v>248</v>
      </c>
      <c r="B259" s="84"/>
      <c r="C259" s="84"/>
      <c r="D259" s="74"/>
      <c r="E259" s="78"/>
      <c r="F259" s="31"/>
      <c r="G259" s="30">
        <v>0</v>
      </c>
      <c r="H259" s="32">
        <v>0</v>
      </c>
      <c r="I259" s="36">
        <v>1</v>
      </c>
      <c r="J259" s="49">
        <f t="shared" si="19"/>
        <v>0</v>
      </c>
      <c r="K259" s="46">
        <f t="shared" si="20"/>
        <v>0</v>
      </c>
      <c r="L259" s="46">
        <f t="shared" si="18"/>
        <v>0</v>
      </c>
      <c r="M259" s="46">
        <f t="shared" si="22"/>
        <v>0</v>
      </c>
      <c r="N259" s="46">
        <f t="shared" si="21"/>
        <v>0</v>
      </c>
      <c r="Q259" s="68"/>
      <c r="R259" s="68"/>
      <c r="S259" s="68"/>
      <c r="T259" s="68"/>
      <c r="U259" s="68"/>
      <c r="V259" s="68"/>
      <c r="W259" s="62">
        <f t="shared" si="23"/>
        <v>10</v>
      </c>
    </row>
    <row r="260" spans="1:23" ht="15" thickBot="1" x14ac:dyDescent="0.35">
      <c r="A260" s="73">
        <v>249</v>
      </c>
      <c r="B260" s="85"/>
      <c r="C260" s="85"/>
      <c r="D260" s="75"/>
      <c r="E260" s="75"/>
      <c r="F260" s="87"/>
      <c r="G260" s="33">
        <v>0</v>
      </c>
      <c r="H260" s="34">
        <v>0</v>
      </c>
      <c r="I260" s="44">
        <v>1</v>
      </c>
      <c r="J260" s="52">
        <f t="shared" si="19"/>
        <v>0</v>
      </c>
      <c r="K260" s="53">
        <f t="shared" si="20"/>
        <v>0</v>
      </c>
      <c r="L260" s="53">
        <f t="shared" si="18"/>
        <v>0</v>
      </c>
      <c r="M260" s="45">
        <f t="shared" si="22"/>
        <v>0</v>
      </c>
      <c r="N260" s="53">
        <f t="shared" si="21"/>
        <v>0</v>
      </c>
      <c r="Q260" s="68"/>
      <c r="R260" s="68"/>
      <c r="S260" s="68"/>
      <c r="T260" s="68"/>
      <c r="U260" s="68"/>
      <c r="V260" s="68"/>
      <c r="W260" s="62">
        <f t="shared" si="23"/>
        <v>10</v>
      </c>
    </row>
  </sheetData>
  <sheetProtection algorithmName="SHA-512" hashValue="gLR1zXILlYZYrodyJ4b9f0y1Z2RKWJrPqzL69bzfOahKw1NiTH4w1yORRMZBs8m/xU8PkqzaiGHNgQyVOMcsRg==" saltValue="k9bTC+2AfWzRVM9brRy/xA==" spinCount="100000" sheet="1" formatCells="0" formatColumns="0" formatRows="0" insertColumns="0" insertHyperlinks="0" deleteColumns="0" deleteRows="0" sort="0" autoFilter="0" pivotTables="0"/>
  <mergeCells count="24">
    <mergeCell ref="A6:E6"/>
    <mergeCell ref="H6:K6"/>
    <mergeCell ref="L6:N6"/>
    <mergeCell ref="A1:N1"/>
    <mergeCell ref="A2:N2"/>
    <mergeCell ref="A3:N3"/>
    <mergeCell ref="A5:E5"/>
    <mergeCell ref="H5:M5"/>
    <mergeCell ref="A7:C7"/>
    <mergeCell ref="E7:G9"/>
    <mergeCell ref="H7:J7"/>
    <mergeCell ref="L7:M7"/>
    <mergeCell ref="A8:C8"/>
    <mergeCell ref="H8:J8"/>
    <mergeCell ref="L8:M8"/>
    <mergeCell ref="M10:M11"/>
    <mergeCell ref="N10:N11"/>
    <mergeCell ref="J9:L9"/>
    <mergeCell ref="A10:G10"/>
    <mergeCell ref="H10:H11"/>
    <mergeCell ref="I10:I11"/>
    <mergeCell ref="J10:J11"/>
    <mergeCell ref="K10:K11"/>
    <mergeCell ref="L10:L11"/>
  </mergeCells>
  <dataValidations count="15">
    <dataValidation type="list" allowBlank="1" showInputMessage="1" showErrorMessage="1" sqref="F6">
      <formula1>$Q$14:$Q$16</formula1>
    </dataValidation>
    <dataValidation type="custom" allowBlank="1" showInputMessage="1" showErrorMessage="1" errorTitle="Błąd" error="Wpisywana wartość musi mieścić się między 0,67 a 3,33" sqref="F5">
      <formula1>AND(F5&gt;=0.67,F5&lt;=3.33)</formula1>
    </dataValidation>
    <dataValidation type="custom" allowBlank="1" showInputMessage="1" showErrorMessage="1" errorTitle="Błędna wartość." error="Wynagrodzenie nie może być obniżone o więcej niż 50%. Wynagrodzenia nie może być niższe niż wysokość wynagrodzenia minimalnego z uwzględnieniem wymiaru czasu pracy." promptTitle="Uwaga!" prompt="Sprawdzanie poprawności wprowadzonych danych nie jest możliwe w przypadku uzupełnienia komórki poprzez kopiowanie wartości." sqref="IZ12:IZ204 SV12:SV204 ACR12:ACR204 AMN12:AMN204 AWJ12:AWJ204 BGF12:BGF204 BQB12:BQB204 BZX12:BZX204 CJT12:CJT204 CTP12:CTP204 DDL12:DDL204 DNH12:DNH204 DXD12:DXD204 EGZ12:EGZ204 EQV12:EQV204 FAR12:FAR204 FKN12:FKN204 FUJ12:FUJ204 GEF12:GEF204 GOB12:GOB204 GXX12:GXX204 HHT12:HHT204 HRP12:HRP204 IBL12:IBL204 ILH12:ILH204 IVD12:IVD204 JEZ12:JEZ204 JOV12:JOV204 JYR12:JYR204 KIN12:KIN204 KSJ12:KSJ204 LCF12:LCF204 LMB12:LMB204 LVX12:LVX204 MFT12:MFT204 MPP12:MPP204 MZL12:MZL204 NJH12:NJH204 NTD12:NTD204 OCZ12:OCZ204 OMV12:OMV204 OWR12:OWR204 PGN12:PGN204 PQJ12:PQJ204 QAF12:QAF204 QKB12:QKB204 QTX12:QTX204 RDT12:RDT204 RNP12:RNP204 RXL12:RXL204 SHH12:SHH204 SRD12:SRD204 TAZ12:TAZ204 TKV12:TKV204 TUR12:TUR204 UEN12:UEN204 UOJ12:UOJ204 UYF12:UYF204 VIB12:VIB204 VRX12:VRX204 WBT12:WBT204 WLP12:WLP204 WVL12:WVL204">
      <formula1>AND(IZ12&gt;=IY12/2,IZ12&gt;=2600*JA12)</formula1>
    </dataValidation>
    <dataValidation type="decimal" operator="lessThanOrEqual" allowBlank="1" showInputMessage="1" showErrorMessage="1" errorTitle="Błąd." error="Dofinansowaniu nie podlegają wynagrodzenia wyższe niż 300% prognozowanego przeciętnego wynagrodzenia w gospodarce narodowej w 2020 r." promptTitle="Uwaga!" prompt="Sprawdzanie poprawności wprowadzonych danych nie jest możliwe w przypadku uzupełnienia komórki poprzez kopiowanie wartości." sqref="WLO12:WLO204 WBS12:WBS204 VRW12:VRW204 VIA12:VIA204 UYE12:UYE204 UOI12:UOI204 UEM12:UEM204 TUQ12:TUQ204 TKU12:TKU204 TAY12:TAY204 SRC12:SRC204 SHG12:SHG204 RXK12:RXK204 RNO12:RNO204 RDS12:RDS204 QTW12:QTW204 QKA12:QKA204 QAE12:QAE204 PQI12:PQI204 PGM12:PGM204 OWQ12:OWQ204 OMU12:OMU204 OCY12:OCY204 NTC12:NTC204 NJG12:NJG204 MZK12:MZK204 MPO12:MPO204 MFS12:MFS204 LVW12:LVW204 LMA12:LMA204 LCE12:LCE204 KSI12:KSI204 KIM12:KIM204 JYQ12:JYQ204 JOU12:JOU204 JEY12:JEY204 IVC12:IVC204 ILG12:ILG204 IBK12:IBK204 HRO12:HRO204 HHS12:HHS204 GXW12:GXW204 GOA12:GOA204 GEE12:GEE204 FUI12:FUI204 FKM12:FKM204 FAQ12:FAQ204 EQU12:EQU204 EGY12:EGY204 DXC12:DXC204 DNG12:DNG204 DDK12:DDK204 CTO12:CTO204 CJS12:CJS204 BZW12:BZW204 BQA12:BQA204 BGE12:BGE204 AWI12:AWI204 AMM12:AMM204 ACQ12:ACQ204 SU12:SU204 IY12:IY204 WVK12:WVK204">
      <formula1>15681</formula1>
    </dataValidation>
    <dataValidation allowBlank="1" showInputMessage="1" showErrorMessage="1" promptTitle="Uwaga!" prompt="Komórka wypełnia się automatycznie." sqref="WLT12:WLU204 WBX12:WBY204 VSB12:VSC204 VIF12:VIG204 UYJ12:UYK204 UON12:UOO204 UER12:UES204 TUV12:TUW204 TKZ12:TLA204 TBD12:TBE204 SRH12:SRI204 SHL12:SHM204 RXP12:RXQ204 RNT12:RNU204 RDX12:RDY204 QUB12:QUC204 QKF12:QKG204 QAJ12:QAK204 PQN12:PQO204 PGR12:PGS204 OWV12:OWW204 OMZ12:ONA204 ODD12:ODE204 NTH12:NTI204 NJL12:NJM204 MZP12:MZQ204 MPT12:MPU204 MFX12:MFY204 LWB12:LWC204 LMF12:LMG204 LCJ12:LCK204 KSN12:KSO204 KIR12:KIS204 JYV12:JYW204 JOZ12:JPA204 JFD12:JFE204 IVH12:IVI204 ILL12:ILM204 IBP12:IBQ204 HRT12:HRU204 HHX12:HHY204 GYB12:GYC204 GOF12:GOG204 GEJ12:GEK204 FUN12:FUO204 FKR12:FKS204 FAV12:FAW204 EQZ12:ERA204 EHD12:EHE204 DXH12:DXI204 DNL12:DNM204 DDP12:DDQ204 CTT12:CTU204 CJX12:CJY204 CAB12:CAC204 BQF12:BQG204 BGJ12:BGK204 AWN12:AWO204 AMR12:AMS204 ACV12:ACW204 SZ12:TA204 JD12:JE204 WVN12:WVN204 WLR12:WLR204 WBV12:WBV204 VRZ12:VRZ204 VID12:VID204 UYH12:UYH204 UOL12:UOL204 UEP12:UEP204 TUT12:TUT204 TKX12:TKX204 TBB12:TBB204 SRF12:SRF204 SHJ12:SHJ204 RXN12:RXN204 RNR12:RNR204 RDV12:RDV204 QTZ12:QTZ204 QKD12:QKD204 QAH12:QAH204 PQL12:PQL204 PGP12:PGP204 OWT12:OWT204 OMX12:OMX204 ODB12:ODB204 NTF12:NTF204 NJJ12:NJJ204 MZN12:MZN204 MPR12:MPR204 MFV12:MFV204 LVZ12:LVZ204 LMD12:LMD204 LCH12:LCH204 KSL12:KSL204 KIP12:KIP204 JYT12:JYT204 JOX12:JOX204 JFB12:JFB204 IVF12:IVF204 ILJ12:ILJ204 IBN12:IBN204 HRR12:HRR204 HHV12:HHV204 GXZ12:GXZ204 GOD12:GOD204 GEH12:GEH204 FUL12:FUL204 FKP12:FKP204 FAT12:FAT204 EQX12:EQX204 EHB12:EHB204 DXF12:DXF204 DNJ12:DNJ204 DDN12:DDN204 CTR12:CTR204 CJV12:CJV204 BZZ12:BZZ204 BQD12:BQD204 BGH12:BGH204 AWL12:AWL204 AMP12:AMP204 ACT12:ACT204 SX12:SX204 JB12:JB204 WVP12:WVQ204"/>
    <dataValidation allowBlank="1" showInputMessage="1" showErrorMessage="1" promptTitle="Uwaga!" prompt="Wpisz datę złożenia wniosku w formacie dd-mm-rrrr." sqref="WVR12:WVR204 WLV12:WLV204 WBZ12:WBZ204 VSD12:VSD204 VIH12:VIH204 UYL12:UYL204 UOP12:UOP204 UET12:UET204 TUX12:TUX204 TLB12:TLB204 TBF12:TBF204 SRJ12:SRJ204 SHN12:SHN204 RXR12:RXR204 RNV12:RNV204 RDZ12:RDZ204 QUD12:QUD204 QKH12:QKH204 QAL12:QAL204 PQP12:PQP204 PGT12:PGT204 OWX12:OWX204 ONB12:ONB204 ODF12:ODF204 NTJ12:NTJ204 NJN12:NJN204 MZR12:MZR204 MPV12:MPV204 MFZ12:MFZ204 LWD12:LWD204 LMH12:LMH204 LCL12:LCL204 KSP12:KSP204 KIT12:KIT204 JYX12:JYX204 JPB12:JPB204 JFF12:JFF204 IVJ12:IVJ204 ILN12:ILN204 IBR12:IBR204 HRV12:HRV204 HHZ12:HHZ204 GYD12:GYD204 GOH12:GOH204 GEL12:GEL204 FUP12:FUP204 FKT12:FKT204 FAX12:FAX204 ERB12:ERB204 EHF12:EHF204 DXJ12:DXJ204 DNN12:DNN204 DDR12:DDR204 CTV12:CTV204 CJZ12:CJZ204 CAD12:CAD204 BQH12:BQH204 BGL12:BGL204 AWP12:AWP204 AMT12:AMT204 ACX12:ACX204 TB12:TB204 JF12:JF204"/>
    <dataValidation type="list" operator="greaterThanOrEqual" allowBlank="1" showErrorMessage="1" errorTitle="Błąd" sqref="I12:I260">
      <formula1>$Q$13:$Q$14</formula1>
    </dataValidation>
    <dataValidation type="list" allowBlank="1" showInputMessage="1" showErrorMessage="1" sqref="G12:G260">
      <formula1>$Q$13:$Q$14</formula1>
    </dataValidation>
    <dataValidation type="decimal" allowBlank="1" showErrorMessage="1" errorTitle="Błąd." error="Dofinansowaniu nie podlegają wynagrodzenia wyższe niż 300%  ogłaszanego przez Prezesa GUS przeciętnego miesięcznego wynagrodzenia z poprzedniego kwartału. - (15595,74 zł)" sqref="L12:N260">
      <formula1>0</formula1>
      <formula2>3*5198.58</formula2>
    </dataValidation>
    <dataValidation type="list" allowBlank="1" showInputMessage="1" showErrorMessage="1" sqref="F12:F260">
      <formula1>$S$13:$S$16</formula1>
    </dataValidation>
    <dataValidation type="custom" allowBlank="1" showInputMessage="1" showErrorMessage="1" errorTitle="Błąd" error="Pole wypełniane jest tylko w przypadku braku numeru PESEL" sqref="E12:E260">
      <formula1>AND(LEN(E12)+LEN(D12)=LEN(E12))</formula1>
    </dataValidation>
    <dataValidation type="custom" allowBlank="1" showInputMessage="1" showErrorMessage="1" errorTitle="Błąd" error="Numer PESEL musi składać się z, dokładnie 11, cyfr i spełniać wewnętrzne reguły tego numeru." sqref="D12:D260">
      <formula1>AND(LEN(D12)=11,VALUE(MID(D12,11,1))=W12)</formula1>
    </dataValidation>
    <dataValidation type="decimal" operator="greaterThan" allowBlank="1" showErrorMessage="1" errorTitle="Błąd." error="Dofinansowaniu nie podlegają wynagrodzenia wyższe niż 300%  ogłaszanego przez Prezesa GUS przeciętnego miesięcznego wynagrodzenia z poprzedniego kwartału. - (15595,74 zł)" sqref="H12:H260">
      <formula1>0</formula1>
    </dataValidation>
    <dataValidation type="custom" allowBlank="1" showInputMessage="1" showErrorMessage="1" error="Proszę najpierw wypełnić pole (F5) określające wartość stawki ubezpieczenia wypadkowego." sqref="B12">
      <formula1>Q18</formula1>
    </dataValidation>
    <dataValidation type="custom" allowBlank="1" showInputMessage="1" showErrorMessage="1" errorTitle="Błąd" error="Proszę najpierw wypełnić pole (F6) określające liczbę miesięcy, w trakcie których ma być udzielone dofinansowanie." sqref="C12">
      <formula1>Q19</formula1>
    </dataValidation>
  </dataValidations>
  <pageMargins left="0.70866141732283472" right="0.70866141732283472" top="0.74803149606299213" bottom="0.74803149606299213" header="0.31496062992125984" footer="0.31496062992125984"/>
  <pageSetup paperSize="8" scale="68" orientation="landscape" r:id="rId1"/>
  <headerFooter>
    <oddFooter>Strona &amp;P z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3">
    <pageSetUpPr fitToPage="1"/>
  </sheetPr>
  <dimension ref="A1:AI257"/>
  <sheetViews>
    <sheetView showGridLines="0" zoomScale="70" zoomScaleNormal="70" workbookViewId="0">
      <pane ySplit="8" topLeftCell="A9" activePane="bottomLeft" state="frozen"/>
      <selection pane="bottomLeft" activeCell="C9" sqref="C9"/>
    </sheetView>
  </sheetViews>
  <sheetFormatPr defaultRowHeight="14.4" x14ac:dyDescent="0.3"/>
  <cols>
    <col min="1" max="1" width="7.109375" style="1" customWidth="1"/>
    <col min="2" max="2" width="15" style="1" customWidth="1"/>
    <col min="3" max="3" width="21.33203125" style="1" customWidth="1"/>
    <col min="4" max="5" width="22.6640625" style="1" customWidth="1"/>
    <col min="6" max="6" width="32.44140625" style="1" customWidth="1"/>
    <col min="7" max="7" width="15" style="1" customWidth="1"/>
    <col min="8" max="8" width="14.88671875" style="1" customWidth="1"/>
    <col min="9" max="9" width="24.5546875" style="1" customWidth="1"/>
    <col min="10" max="10" width="13.5546875" style="1" customWidth="1"/>
    <col min="11" max="11" width="14" style="1" customWidth="1"/>
    <col min="12" max="12" width="15.5546875" style="1" customWidth="1"/>
    <col min="13" max="13" width="23" style="1" customWidth="1"/>
    <col min="14" max="14" width="17.6640625" style="1" customWidth="1"/>
    <col min="15" max="15" width="16.5546875" style="1" customWidth="1"/>
    <col min="16" max="16" width="20.88671875" style="1" customWidth="1"/>
    <col min="17" max="19" width="8.88671875" style="1"/>
    <col min="20" max="20" width="14" style="1" customWidth="1"/>
    <col min="21" max="21" width="22.88671875" style="1" customWidth="1"/>
    <col min="22" max="254" width="8.88671875" style="1"/>
    <col min="255" max="264" width="16.5546875" style="1" customWidth="1"/>
    <col min="265" max="510" width="8.88671875" style="1"/>
    <col min="511" max="520" width="16.5546875" style="1" customWidth="1"/>
    <col min="521" max="766" width="8.88671875" style="1"/>
    <col min="767" max="776" width="16.5546875" style="1" customWidth="1"/>
    <col min="777" max="1022" width="8.88671875" style="1"/>
    <col min="1023" max="1032" width="16.5546875" style="1" customWidth="1"/>
    <col min="1033" max="1278" width="8.88671875" style="1"/>
    <col min="1279" max="1288" width="16.5546875" style="1" customWidth="1"/>
    <col min="1289" max="1534" width="8.88671875" style="1"/>
    <col min="1535" max="1544" width="16.5546875" style="1" customWidth="1"/>
    <col min="1545" max="1790" width="8.88671875" style="1"/>
    <col min="1791" max="1800" width="16.5546875" style="1" customWidth="1"/>
    <col min="1801" max="2046" width="8.88671875" style="1"/>
    <col min="2047" max="2056" width="16.5546875" style="1" customWidth="1"/>
    <col min="2057" max="2302" width="8.88671875" style="1"/>
    <col min="2303" max="2312" width="16.5546875" style="1" customWidth="1"/>
    <col min="2313" max="2558" width="8.88671875" style="1"/>
    <col min="2559" max="2568" width="16.5546875" style="1" customWidth="1"/>
    <col min="2569" max="2814" width="8.88671875" style="1"/>
    <col min="2815" max="2824" width="16.5546875" style="1" customWidth="1"/>
    <col min="2825" max="3070" width="8.88671875" style="1"/>
    <col min="3071" max="3080" width="16.5546875" style="1" customWidth="1"/>
    <col min="3081" max="3326" width="8.88671875" style="1"/>
    <col min="3327" max="3336" width="16.5546875" style="1" customWidth="1"/>
    <col min="3337" max="3582" width="8.88671875" style="1"/>
    <col min="3583" max="3592" width="16.5546875" style="1" customWidth="1"/>
    <col min="3593" max="3838" width="8.88671875" style="1"/>
    <col min="3839" max="3848" width="16.5546875" style="1" customWidth="1"/>
    <col min="3849" max="4094" width="8.88671875" style="1"/>
    <col min="4095" max="4104" width="16.5546875" style="1" customWidth="1"/>
    <col min="4105" max="4350" width="8.88671875" style="1"/>
    <col min="4351" max="4360" width="16.5546875" style="1" customWidth="1"/>
    <col min="4361" max="4606" width="8.88671875" style="1"/>
    <col min="4607" max="4616" width="16.5546875" style="1" customWidth="1"/>
    <col min="4617" max="4862" width="8.88671875" style="1"/>
    <col min="4863" max="4872" width="16.5546875" style="1" customWidth="1"/>
    <col min="4873" max="5118" width="8.88671875" style="1"/>
    <col min="5119" max="5128" width="16.5546875" style="1" customWidth="1"/>
    <col min="5129" max="5374" width="8.88671875" style="1"/>
    <col min="5375" max="5384" width="16.5546875" style="1" customWidth="1"/>
    <col min="5385" max="5630" width="8.88671875" style="1"/>
    <col min="5631" max="5640" width="16.5546875" style="1" customWidth="1"/>
    <col min="5641" max="5886" width="8.88671875" style="1"/>
    <col min="5887" max="5896" width="16.5546875" style="1" customWidth="1"/>
    <col min="5897" max="6142" width="8.88671875" style="1"/>
    <col min="6143" max="6152" width="16.5546875" style="1" customWidth="1"/>
    <col min="6153" max="6398" width="8.88671875" style="1"/>
    <col min="6399" max="6408" width="16.5546875" style="1" customWidth="1"/>
    <col min="6409" max="6654" width="8.88671875" style="1"/>
    <col min="6655" max="6664" width="16.5546875" style="1" customWidth="1"/>
    <col min="6665" max="6910" width="8.88671875" style="1"/>
    <col min="6911" max="6920" width="16.5546875" style="1" customWidth="1"/>
    <col min="6921" max="7166" width="8.88671875" style="1"/>
    <col min="7167" max="7176" width="16.5546875" style="1" customWidth="1"/>
    <col min="7177" max="7422" width="8.88671875" style="1"/>
    <col min="7423" max="7432" width="16.5546875" style="1" customWidth="1"/>
    <col min="7433" max="7678" width="8.88671875" style="1"/>
    <col min="7679" max="7688" width="16.5546875" style="1" customWidth="1"/>
    <col min="7689" max="7934" width="8.88671875" style="1"/>
    <col min="7935" max="7944" width="16.5546875" style="1" customWidth="1"/>
    <col min="7945" max="8190" width="8.88671875" style="1"/>
    <col min="8191" max="8200" width="16.5546875" style="1" customWidth="1"/>
    <col min="8201" max="8446" width="8.88671875" style="1"/>
    <col min="8447" max="8456" width="16.5546875" style="1" customWidth="1"/>
    <col min="8457" max="8702" width="8.88671875" style="1"/>
    <col min="8703" max="8712" width="16.5546875" style="1" customWidth="1"/>
    <col min="8713" max="8958" width="8.88671875" style="1"/>
    <col min="8959" max="8968" width="16.5546875" style="1" customWidth="1"/>
    <col min="8969" max="9214" width="8.88671875" style="1"/>
    <col min="9215" max="9224" width="16.5546875" style="1" customWidth="1"/>
    <col min="9225" max="9470" width="8.88671875" style="1"/>
    <col min="9471" max="9480" width="16.5546875" style="1" customWidth="1"/>
    <col min="9481" max="9726" width="8.88671875" style="1"/>
    <col min="9727" max="9736" width="16.5546875" style="1" customWidth="1"/>
    <col min="9737" max="9982" width="8.88671875" style="1"/>
    <col min="9983" max="9992" width="16.5546875" style="1" customWidth="1"/>
    <col min="9993" max="10238" width="8.88671875" style="1"/>
    <col min="10239" max="10248" width="16.5546875" style="1" customWidth="1"/>
    <col min="10249" max="10494" width="8.88671875" style="1"/>
    <col min="10495" max="10504" width="16.5546875" style="1" customWidth="1"/>
    <col min="10505" max="10750" width="8.88671875" style="1"/>
    <col min="10751" max="10760" width="16.5546875" style="1" customWidth="1"/>
    <col min="10761" max="11006" width="8.88671875" style="1"/>
    <col min="11007" max="11016" width="16.5546875" style="1" customWidth="1"/>
    <col min="11017" max="11262" width="8.88671875" style="1"/>
    <col min="11263" max="11272" width="16.5546875" style="1" customWidth="1"/>
    <col min="11273" max="11518" width="8.88671875" style="1"/>
    <col min="11519" max="11528" width="16.5546875" style="1" customWidth="1"/>
    <col min="11529" max="11774" width="8.88671875" style="1"/>
    <col min="11775" max="11784" width="16.5546875" style="1" customWidth="1"/>
    <col min="11785" max="12030" width="8.88671875" style="1"/>
    <col min="12031" max="12040" width="16.5546875" style="1" customWidth="1"/>
    <col min="12041" max="12286" width="8.88671875" style="1"/>
    <col min="12287" max="12296" width="16.5546875" style="1" customWidth="1"/>
    <col min="12297" max="12542" width="8.88671875" style="1"/>
    <col min="12543" max="12552" width="16.5546875" style="1" customWidth="1"/>
    <col min="12553" max="12798" width="8.88671875" style="1"/>
    <col min="12799" max="12808" width="16.5546875" style="1" customWidth="1"/>
    <col min="12809" max="13054" width="8.88671875" style="1"/>
    <col min="13055" max="13064" width="16.5546875" style="1" customWidth="1"/>
    <col min="13065" max="13310" width="8.88671875" style="1"/>
    <col min="13311" max="13320" width="16.5546875" style="1" customWidth="1"/>
    <col min="13321" max="13566" width="8.88671875" style="1"/>
    <col min="13567" max="13576" width="16.5546875" style="1" customWidth="1"/>
    <col min="13577" max="13822" width="8.88671875" style="1"/>
    <col min="13823" max="13832" width="16.5546875" style="1" customWidth="1"/>
    <col min="13833" max="14078" width="8.88671875" style="1"/>
    <col min="14079" max="14088" width="16.5546875" style="1" customWidth="1"/>
    <col min="14089" max="14334" width="8.88671875" style="1"/>
    <col min="14335" max="14344" width="16.5546875" style="1" customWidth="1"/>
    <col min="14345" max="14590" width="8.88671875" style="1"/>
    <col min="14591" max="14600" width="16.5546875" style="1" customWidth="1"/>
    <col min="14601" max="14846" width="8.88671875" style="1"/>
    <col min="14847" max="14856" width="16.5546875" style="1" customWidth="1"/>
    <col min="14857" max="15102" width="8.88671875" style="1"/>
    <col min="15103" max="15112" width="16.5546875" style="1" customWidth="1"/>
    <col min="15113" max="15358" width="8.88671875" style="1"/>
    <col min="15359" max="15368" width="16.5546875" style="1" customWidth="1"/>
    <col min="15369" max="15614" width="8.88671875" style="1"/>
    <col min="15615" max="15624" width="16.5546875" style="1" customWidth="1"/>
    <col min="15625" max="15870" width="8.88671875" style="1"/>
    <col min="15871" max="15880" width="16.5546875" style="1" customWidth="1"/>
    <col min="15881" max="16126" width="8.88671875" style="1"/>
    <col min="16127" max="16136" width="16.5546875" style="1" customWidth="1"/>
    <col min="16137" max="16366" width="8.88671875" style="1"/>
    <col min="16367" max="16373" width="8.88671875" style="1" customWidth="1"/>
    <col min="16374" max="16384" width="8.88671875" style="1"/>
  </cols>
  <sheetData>
    <row r="1" spans="1:35" customFormat="1" ht="28.8" x14ac:dyDescent="0.55000000000000004">
      <c r="A1" s="94" t="s">
        <v>3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6"/>
    </row>
    <row r="2" spans="1:35" customFormat="1" ht="29.4" thickBot="1" x14ac:dyDescent="0.6">
      <c r="A2" s="146" t="s">
        <v>4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8"/>
    </row>
    <row r="3" spans="1:35" customFormat="1" ht="30" customHeight="1" thickBot="1" x14ac:dyDescent="0.55000000000000004">
      <c r="A3" s="149" t="s">
        <v>9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1"/>
      <c r="R3" s="1"/>
      <c r="S3" s="1"/>
      <c r="T3" s="1"/>
      <c r="U3" s="1"/>
    </row>
    <row r="4" spans="1:35" customFormat="1" ht="12" customHeight="1" x14ac:dyDescent="0.3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R4" s="1"/>
      <c r="S4" s="1"/>
      <c r="T4" s="1"/>
      <c r="U4" s="1"/>
    </row>
    <row r="5" spans="1:35" customFormat="1" ht="44.25" customHeight="1" x14ac:dyDescent="0.3">
      <c r="A5" s="125" t="s">
        <v>51</v>
      </c>
      <c r="B5" s="125"/>
      <c r="C5" s="125"/>
      <c r="D5" s="125"/>
      <c r="E5" s="125"/>
      <c r="F5" s="125"/>
      <c r="G5" s="125"/>
      <c r="H5" s="155"/>
      <c r="I5" s="155"/>
      <c r="J5" s="155"/>
      <c r="K5" s="155"/>
      <c r="L5" s="155"/>
      <c r="M5" s="71"/>
      <c r="N5" s="155"/>
      <c r="O5" s="155"/>
      <c r="P5" s="71"/>
      <c r="Q5" s="1"/>
      <c r="R5" s="26"/>
      <c r="S5" s="26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</row>
    <row r="6" spans="1:35" customFormat="1" ht="52.2" customHeight="1" thickBot="1" x14ac:dyDescent="0.5">
      <c r="A6" s="128"/>
      <c r="B6" s="128"/>
      <c r="C6" s="128"/>
      <c r="D6" s="128"/>
      <c r="E6" s="128"/>
      <c r="F6" s="128"/>
      <c r="G6" s="128"/>
      <c r="H6" s="18"/>
      <c r="I6" s="18"/>
      <c r="J6" s="156" t="s">
        <v>37</v>
      </c>
      <c r="K6" s="156"/>
      <c r="L6" s="156"/>
      <c r="M6" s="156"/>
      <c r="N6" s="156"/>
      <c r="O6" s="7"/>
      <c r="P6" s="7"/>
      <c r="Q6" s="1"/>
      <c r="R6" s="26"/>
      <c r="S6" s="26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</row>
    <row r="7" spans="1:35" customFormat="1" ht="20.25" customHeight="1" x14ac:dyDescent="0.3">
      <c r="A7" s="116" t="s">
        <v>17</v>
      </c>
      <c r="B7" s="117"/>
      <c r="C7" s="117"/>
      <c r="D7" s="117"/>
      <c r="E7" s="117"/>
      <c r="F7" s="117"/>
      <c r="G7" s="118"/>
      <c r="H7" s="113" t="s">
        <v>13</v>
      </c>
      <c r="I7" s="113" t="s">
        <v>48</v>
      </c>
      <c r="J7" s="113" t="s">
        <v>25</v>
      </c>
      <c r="K7" s="113" t="s">
        <v>27</v>
      </c>
      <c r="L7" s="113" t="s">
        <v>31</v>
      </c>
      <c r="M7" s="113" t="s">
        <v>28</v>
      </c>
      <c r="N7" s="113" t="s">
        <v>29</v>
      </c>
      <c r="O7" s="113" t="s">
        <v>30</v>
      </c>
      <c r="P7" s="113" t="s">
        <v>32</v>
      </c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</row>
    <row r="8" spans="1:35" customFormat="1" ht="111" customHeight="1" thickBot="1" x14ac:dyDescent="0.35">
      <c r="A8" s="3" t="s">
        <v>0</v>
      </c>
      <c r="B8" s="4" t="s">
        <v>1</v>
      </c>
      <c r="C8" s="4" t="s">
        <v>2</v>
      </c>
      <c r="D8" s="51" t="s">
        <v>11</v>
      </c>
      <c r="E8" s="50" t="s">
        <v>16</v>
      </c>
      <c r="F8" s="51" t="s">
        <v>12</v>
      </c>
      <c r="G8" s="25" t="s">
        <v>52</v>
      </c>
      <c r="H8" s="114"/>
      <c r="I8" s="114"/>
      <c r="J8" s="114"/>
      <c r="K8" s="114"/>
      <c r="L8" s="114"/>
      <c r="M8" s="114"/>
      <c r="N8" s="114"/>
      <c r="O8" s="114"/>
      <c r="P8" s="114"/>
      <c r="R8" s="72"/>
      <c r="S8" s="61"/>
      <c r="T8" s="61"/>
      <c r="U8" s="61"/>
      <c r="V8" s="61"/>
      <c r="W8" s="61"/>
      <c r="X8" s="72"/>
      <c r="Y8" s="72"/>
      <c r="Z8" s="72"/>
      <c r="AA8" s="72"/>
      <c r="AB8" s="27"/>
      <c r="AC8" s="27"/>
      <c r="AD8" s="27"/>
      <c r="AE8" s="27"/>
      <c r="AF8" s="27"/>
      <c r="AG8" s="27"/>
      <c r="AH8" s="27"/>
      <c r="AI8" s="27"/>
    </row>
    <row r="9" spans="1:35" customFormat="1" x14ac:dyDescent="0.3">
      <c r="A9" s="6">
        <v>1</v>
      </c>
      <c r="B9" s="14"/>
      <c r="C9" s="15" t="s">
        <v>54</v>
      </c>
      <c r="D9" s="74"/>
      <c r="E9" s="78"/>
      <c r="F9" s="31"/>
      <c r="G9" s="30">
        <v>1</v>
      </c>
      <c r="H9" s="32">
        <v>0</v>
      </c>
      <c r="I9" s="58">
        <v>0</v>
      </c>
      <c r="J9" s="36">
        <v>1</v>
      </c>
      <c r="K9" s="58">
        <v>0</v>
      </c>
      <c r="L9" s="49">
        <f>ROUND(IF(H9&gt;=2600,2600*'dofinansowanie umów o pracę'!$D$8,H9*'dofinansowanie umów o pracę'!$D$8),2)</f>
        <v>0</v>
      </c>
      <c r="M9" s="47">
        <f>IFERROR(ROUND(IF(H9&gt;2600,I9/H9*2600,I9)*J9*'dofinansowanie umów o pracę'!$D$8,2),0)</f>
        <v>0</v>
      </c>
      <c r="N9" s="59">
        <f>ROUND(IF(H9&gt;2600,K9/H9*2600,K9)*J9*'dofinansowanie umów o pracę'!$D$8,2)</f>
        <v>0</v>
      </c>
      <c r="O9" s="46">
        <f>N9+L9-IFERROR((1-J9)*I9/H9*L9,0)</f>
        <v>0</v>
      </c>
      <c r="P9" s="59">
        <f>O9*'dofinansowanie umów o pracę'!$F$6</f>
        <v>0</v>
      </c>
      <c r="R9" s="72"/>
      <c r="S9" s="62"/>
      <c r="T9" s="62"/>
      <c r="U9" s="68"/>
      <c r="V9" s="62">
        <f t="shared" ref="V9:V72" si="0">IFERROR(MOD(9*MID(D9,1,1)+7*MID(D9,2,1)+3*MID(D9,3,1)+MID(D9,4,1)+9*MID(D9,5,1)+7*MID(D9,6,1)+3*MID(D9,7,1)+MID(D9,8,1)+9*MID(D9,9,1)+7*MID(D9,10,1),10),10)</f>
        <v>10</v>
      </c>
      <c r="W9" s="61"/>
      <c r="X9" s="72"/>
      <c r="Y9" s="72"/>
      <c r="Z9" s="72"/>
      <c r="AA9" s="72"/>
      <c r="AB9" s="27"/>
      <c r="AC9" s="27"/>
      <c r="AD9" s="27"/>
      <c r="AE9" s="27"/>
      <c r="AF9" s="27"/>
      <c r="AG9" s="27"/>
      <c r="AH9" s="27"/>
      <c r="AI9" s="27"/>
    </row>
    <row r="10" spans="1:35" customFormat="1" x14ac:dyDescent="0.3">
      <c r="A10" s="6">
        <v>2</v>
      </c>
      <c r="B10" s="15"/>
      <c r="C10" s="15"/>
      <c r="D10" s="74"/>
      <c r="E10" s="78"/>
      <c r="F10" s="31"/>
      <c r="G10" s="30">
        <v>1</v>
      </c>
      <c r="H10" s="32">
        <v>0</v>
      </c>
      <c r="I10" s="32">
        <v>0</v>
      </c>
      <c r="J10" s="36">
        <v>1</v>
      </c>
      <c r="K10" s="32">
        <v>0</v>
      </c>
      <c r="L10" s="49">
        <f>ROUND(IF(H10&gt;=2600,2600*'dofinansowanie umów o pracę'!$D$8,H10*'dofinansowanie umów o pracę'!$D$8),2)</f>
        <v>0</v>
      </c>
      <c r="M10" s="46">
        <f>IFERROR(ROUND(IF(H10&gt;2600,I10/H10*2600,I10)*J10*'dofinansowanie umów o pracę'!$D$8,2),0)</f>
        <v>0</v>
      </c>
      <c r="N10" s="46">
        <f>ROUND(IF(H10&gt;2600,K10/H10*2600,K10)*J10*'dofinansowanie umów o pracę'!$D$8,2)</f>
        <v>0</v>
      </c>
      <c r="O10" s="46">
        <f t="shared" ref="O10:O73" si="1">N10+L10-IFERROR((1-J10)*I10/H10*L10,0)</f>
        <v>0</v>
      </c>
      <c r="P10" s="46">
        <f>O10*'dofinansowanie umów o pracę'!$F$6</f>
        <v>0</v>
      </c>
      <c r="R10" s="72"/>
      <c r="S10" s="62">
        <v>0</v>
      </c>
      <c r="T10" s="62"/>
      <c r="U10" s="68" t="s">
        <v>44</v>
      </c>
      <c r="V10" s="62">
        <f t="shared" si="0"/>
        <v>10</v>
      </c>
      <c r="W10" s="61"/>
      <c r="X10" s="72"/>
      <c r="Y10" s="72"/>
      <c r="Z10" s="72"/>
      <c r="AA10" s="72"/>
      <c r="AB10" s="27"/>
      <c r="AC10" s="27"/>
      <c r="AD10" s="27"/>
      <c r="AE10" s="27"/>
      <c r="AF10" s="27"/>
      <c r="AG10" s="27"/>
      <c r="AH10" s="27"/>
      <c r="AI10" s="27"/>
    </row>
    <row r="11" spans="1:35" customFormat="1" x14ac:dyDescent="0.3">
      <c r="A11" s="6">
        <v>3</v>
      </c>
      <c r="B11" s="15"/>
      <c r="C11" s="15"/>
      <c r="D11" s="74"/>
      <c r="E11" s="78"/>
      <c r="F11" s="31"/>
      <c r="G11" s="30">
        <v>1</v>
      </c>
      <c r="H11" s="32">
        <v>0</v>
      </c>
      <c r="I11" s="32">
        <v>0</v>
      </c>
      <c r="J11" s="36">
        <v>1</v>
      </c>
      <c r="K11" s="32">
        <v>0</v>
      </c>
      <c r="L11" s="49">
        <f>ROUND(IF(H11&gt;=2600,2600*'dofinansowanie umów o pracę'!$D$8,H11*'dofinansowanie umów o pracę'!$D$8),2)</f>
        <v>0</v>
      </c>
      <c r="M11" s="46">
        <f>IFERROR(ROUND(IF(H11&gt;2600,I11/H11*2600,I11)*J11*'dofinansowanie umów o pracę'!$D$8,2),0)</f>
        <v>0</v>
      </c>
      <c r="N11" s="46">
        <f>ROUND(IF(H11&gt;2600,K11/H11*2600,K11)*J11*'dofinansowanie umów o pracę'!$D$8,2)</f>
        <v>0</v>
      </c>
      <c r="O11" s="46">
        <f t="shared" si="1"/>
        <v>0</v>
      </c>
      <c r="P11" s="46">
        <f>O11*'dofinansowanie umów o pracę'!$F$6</f>
        <v>0</v>
      </c>
      <c r="R11" s="72"/>
      <c r="S11" s="62">
        <v>1</v>
      </c>
      <c r="T11" s="62"/>
      <c r="U11" s="68" t="s">
        <v>45</v>
      </c>
      <c r="V11" s="62">
        <f t="shared" si="0"/>
        <v>10</v>
      </c>
      <c r="W11" s="61"/>
      <c r="X11" s="72"/>
      <c r="Y11" s="72"/>
      <c r="Z11" s="72"/>
      <c r="AA11" s="72"/>
      <c r="AB11" s="27"/>
      <c r="AC11" s="27"/>
      <c r="AD11" s="27"/>
      <c r="AE11" s="27"/>
      <c r="AF11" s="27"/>
      <c r="AG11" s="27"/>
      <c r="AH11" s="27"/>
      <c r="AI11" s="27"/>
    </row>
    <row r="12" spans="1:35" customFormat="1" ht="14.25" customHeight="1" x14ac:dyDescent="0.3">
      <c r="A12" s="6">
        <v>4</v>
      </c>
      <c r="B12" s="15"/>
      <c r="C12" s="15"/>
      <c r="D12" s="74"/>
      <c r="E12" s="78"/>
      <c r="F12" s="31"/>
      <c r="G12" s="30">
        <v>1</v>
      </c>
      <c r="H12" s="32">
        <v>0</v>
      </c>
      <c r="I12" s="32">
        <v>0</v>
      </c>
      <c r="J12" s="36">
        <v>1</v>
      </c>
      <c r="K12" s="32">
        <v>0</v>
      </c>
      <c r="L12" s="49">
        <f>ROUND(IF(H12&gt;=2600,2600*'dofinansowanie umów o pracę'!$D$8,H12*'dofinansowanie umów o pracę'!$D$8),2)</f>
        <v>0</v>
      </c>
      <c r="M12" s="46">
        <f>IFERROR(ROUND(IF(H12&gt;2600,I12/H12*2600,I12)*J12*'dofinansowanie umów o pracę'!$D$8,2),0)</f>
        <v>0</v>
      </c>
      <c r="N12" s="46">
        <f>ROUND(IF(H12&gt;2600,K12/H12*2600,K12)*J12*'dofinansowanie umów o pracę'!$D$8,2)</f>
        <v>0</v>
      </c>
      <c r="O12" s="46">
        <f t="shared" si="1"/>
        <v>0</v>
      </c>
      <c r="P12" s="46">
        <f>O12*'dofinansowanie umów o pracę'!$F$6</f>
        <v>0</v>
      </c>
      <c r="R12" s="72"/>
      <c r="S12" s="62">
        <v>2</v>
      </c>
      <c r="T12" s="62"/>
      <c r="U12" s="62" t="s">
        <v>46</v>
      </c>
      <c r="V12" s="62">
        <f t="shared" si="0"/>
        <v>10</v>
      </c>
      <c r="W12" s="61"/>
      <c r="X12" s="72"/>
      <c r="Y12" s="72"/>
      <c r="Z12" s="72"/>
      <c r="AA12" s="72"/>
      <c r="AB12" s="27"/>
      <c r="AC12" s="27"/>
      <c r="AD12" s="27"/>
      <c r="AE12" s="27"/>
      <c r="AF12" s="27"/>
      <c r="AG12" s="27"/>
      <c r="AH12" s="27"/>
      <c r="AI12" s="27"/>
    </row>
    <row r="13" spans="1:35" customFormat="1" x14ac:dyDescent="0.3">
      <c r="A13" s="6">
        <v>5</v>
      </c>
      <c r="B13" s="15"/>
      <c r="C13" s="15"/>
      <c r="D13" s="74"/>
      <c r="E13" s="78"/>
      <c r="F13" s="31"/>
      <c r="G13" s="30">
        <v>1</v>
      </c>
      <c r="H13" s="32">
        <v>0</v>
      </c>
      <c r="I13" s="32">
        <v>0</v>
      </c>
      <c r="J13" s="36">
        <v>1</v>
      </c>
      <c r="K13" s="32">
        <v>0</v>
      </c>
      <c r="L13" s="49">
        <f>ROUND(IF(H13&gt;=2600,2600*'dofinansowanie umów o pracę'!$D$8,H13*'dofinansowanie umów o pracę'!$D$8),2)</f>
        <v>0</v>
      </c>
      <c r="M13" s="46">
        <f>IFERROR(ROUND(IF(H13&gt;2600,I13/H13*2600,I13)*J13*'dofinansowanie umów o pracę'!$D$8,2),0)</f>
        <v>0</v>
      </c>
      <c r="N13" s="46">
        <f>ROUND(IF(H13&gt;2600,K13/H13*2600,K13)*J13*'dofinansowanie umów o pracę'!$D$8,2)</f>
        <v>0</v>
      </c>
      <c r="O13" s="46">
        <f t="shared" si="1"/>
        <v>0</v>
      </c>
      <c r="P13" s="46">
        <f>O13*'dofinansowanie umów o pracę'!$F$6</f>
        <v>0</v>
      </c>
      <c r="R13" s="72"/>
      <c r="S13" s="62">
        <v>3</v>
      </c>
      <c r="T13" s="62"/>
      <c r="U13" s="62" t="s">
        <v>38</v>
      </c>
      <c r="V13" s="62">
        <f t="shared" si="0"/>
        <v>10</v>
      </c>
      <c r="W13" s="61"/>
      <c r="X13" s="72"/>
      <c r="Y13" s="72"/>
      <c r="Z13" s="72"/>
      <c r="AA13" s="72"/>
      <c r="AB13" s="27"/>
      <c r="AC13" s="27"/>
      <c r="AD13" s="27"/>
      <c r="AE13" s="27"/>
      <c r="AF13" s="27"/>
      <c r="AG13" s="27"/>
      <c r="AH13" s="27"/>
      <c r="AI13" s="27"/>
    </row>
    <row r="14" spans="1:35" customFormat="1" x14ac:dyDescent="0.3">
      <c r="A14" s="6">
        <v>6</v>
      </c>
      <c r="B14" s="15"/>
      <c r="C14" s="15"/>
      <c r="D14" s="74"/>
      <c r="E14" s="78"/>
      <c r="F14" s="31"/>
      <c r="G14" s="30">
        <v>1</v>
      </c>
      <c r="H14" s="32">
        <v>0</v>
      </c>
      <c r="I14" s="32">
        <v>0</v>
      </c>
      <c r="J14" s="36">
        <v>1</v>
      </c>
      <c r="K14" s="32">
        <v>0</v>
      </c>
      <c r="L14" s="49">
        <f>ROUND(IF(H14&gt;=2600,2600*'dofinansowanie umów o pracę'!$D$8,H14*'dofinansowanie umów o pracę'!$D$8),2)</f>
        <v>0</v>
      </c>
      <c r="M14" s="46">
        <f>IFERROR(ROUND(IF(H14&gt;2600,I14/H14*2600,I14)*J14*'dofinansowanie umów o pracę'!$D$8,2),0)</f>
        <v>0</v>
      </c>
      <c r="N14" s="46">
        <f>ROUND(IF(H14&gt;2600,K14/H14*2600,K14)*J14*'dofinansowanie umów o pracę'!$D$8,2)</f>
        <v>0</v>
      </c>
      <c r="O14" s="46">
        <f t="shared" si="1"/>
        <v>0</v>
      </c>
      <c r="P14" s="46">
        <f>O14*'dofinansowanie umów o pracę'!$F$6</f>
        <v>0</v>
      </c>
      <c r="R14" s="72"/>
      <c r="S14" s="62"/>
      <c r="T14" s="62"/>
      <c r="U14" s="62"/>
      <c r="V14" s="62">
        <f t="shared" si="0"/>
        <v>10</v>
      </c>
      <c r="W14" s="61"/>
      <c r="X14" s="72"/>
      <c r="Y14" s="72"/>
      <c r="Z14" s="72"/>
      <c r="AA14" s="72"/>
      <c r="AB14" s="27"/>
      <c r="AC14" s="27"/>
      <c r="AD14" s="27"/>
      <c r="AE14" s="27"/>
      <c r="AF14" s="27"/>
      <c r="AG14" s="27"/>
      <c r="AH14" s="27"/>
      <c r="AI14" s="27"/>
    </row>
    <row r="15" spans="1:35" customFormat="1" x14ac:dyDescent="0.3">
      <c r="A15" s="6">
        <v>7</v>
      </c>
      <c r="B15" s="15"/>
      <c r="C15" s="15"/>
      <c r="D15" s="74"/>
      <c r="E15" s="78"/>
      <c r="F15" s="31"/>
      <c r="G15" s="30">
        <v>1</v>
      </c>
      <c r="H15" s="32">
        <v>0</v>
      </c>
      <c r="I15" s="32">
        <v>0</v>
      </c>
      <c r="J15" s="36">
        <v>1</v>
      </c>
      <c r="K15" s="32">
        <v>0</v>
      </c>
      <c r="L15" s="49">
        <f>ROUND(IF(H15&gt;=2600,2600*'dofinansowanie umów o pracę'!$D$8,H15*'dofinansowanie umów o pracę'!$D$8),2)</f>
        <v>0</v>
      </c>
      <c r="M15" s="46">
        <f>IFERROR(ROUND(IF(H15&gt;2600,I15/H15*2600,I15)*J15*'dofinansowanie umów o pracę'!$D$8,2),0)</f>
        <v>0</v>
      </c>
      <c r="N15" s="46">
        <f>ROUND(IF(H15&gt;2600,K15/H15*2600,K15)*J15*'dofinansowanie umów o pracę'!$D$8,2)</f>
        <v>0</v>
      </c>
      <c r="O15" s="46">
        <f t="shared" si="1"/>
        <v>0</v>
      </c>
      <c r="P15" s="46">
        <f>O15*'dofinansowanie umów o pracę'!$F$6</f>
        <v>0</v>
      </c>
      <c r="R15" s="72"/>
      <c r="S15" s="62"/>
      <c r="T15" s="62"/>
      <c r="U15" s="62"/>
      <c r="V15" s="62">
        <f t="shared" si="0"/>
        <v>10</v>
      </c>
      <c r="W15" s="61"/>
      <c r="X15" s="72"/>
      <c r="Y15" s="72"/>
      <c r="Z15" s="72"/>
      <c r="AA15" s="72"/>
      <c r="AB15" s="27"/>
      <c r="AC15" s="27"/>
      <c r="AD15" s="27"/>
      <c r="AE15" s="27"/>
      <c r="AF15" s="27"/>
      <c r="AG15" s="27"/>
      <c r="AH15" s="27"/>
      <c r="AI15" s="27"/>
    </row>
    <row r="16" spans="1:35" customFormat="1" x14ac:dyDescent="0.3">
      <c r="A16" s="6">
        <v>8</v>
      </c>
      <c r="B16" s="15"/>
      <c r="C16" s="15"/>
      <c r="D16" s="74"/>
      <c r="E16" s="78"/>
      <c r="F16" s="31"/>
      <c r="G16" s="30">
        <v>0</v>
      </c>
      <c r="H16" s="32">
        <v>0</v>
      </c>
      <c r="I16" s="32">
        <v>0</v>
      </c>
      <c r="J16" s="36">
        <v>1</v>
      </c>
      <c r="K16" s="32">
        <v>0</v>
      </c>
      <c r="L16" s="49">
        <f>ROUND(IF(H16&gt;=2600,2600*'dofinansowanie umów o pracę'!$D$8,H16*'dofinansowanie umów o pracę'!$D$8),2)</f>
        <v>0</v>
      </c>
      <c r="M16" s="46">
        <f>IFERROR(ROUND(IF(H16&gt;2600,I16/H16*2600,I16)*J16*'dofinansowanie umów o pracę'!$D$8,2),0)</f>
        <v>0</v>
      </c>
      <c r="N16" s="46">
        <f>ROUND(IF(H16&gt;2600,K16/H16*2600,K16)*J16*'dofinansowanie umów o pracę'!$D$8,2)</f>
        <v>0</v>
      </c>
      <c r="O16" s="46">
        <f t="shared" si="1"/>
        <v>0</v>
      </c>
      <c r="P16" s="46">
        <f>O16*'dofinansowanie umów o pracę'!$F$6</f>
        <v>0</v>
      </c>
      <c r="R16" s="72"/>
      <c r="S16" s="62"/>
      <c r="T16" s="62"/>
      <c r="U16" s="62"/>
      <c r="V16" s="62">
        <f t="shared" si="0"/>
        <v>10</v>
      </c>
      <c r="W16" s="61"/>
      <c r="X16" s="72"/>
      <c r="Y16" s="72"/>
      <c r="Z16" s="72"/>
      <c r="AA16" s="72"/>
      <c r="AB16" s="27"/>
      <c r="AC16" s="27"/>
      <c r="AD16" s="27"/>
      <c r="AE16" s="27"/>
      <c r="AF16" s="27"/>
      <c r="AG16" s="27"/>
      <c r="AH16" s="27"/>
      <c r="AI16" s="27"/>
    </row>
    <row r="17" spans="1:35" customFormat="1" x14ac:dyDescent="0.3">
      <c r="A17" s="6">
        <v>9</v>
      </c>
      <c r="B17" s="15"/>
      <c r="C17" s="15"/>
      <c r="D17" s="74"/>
      <c r="E17" s="78"/>
      <c r="F17" s="31"/>
      <c r="G17" s="30">
        <v>0</v>
      </c>
      <c r="H17" s="32">
        <v>0</v>
      </c>
      <c r="I17" s="32">
        <v>0</v>
      </c>
      <c r="J17" s="36">
        <v>1</v>
      </c>
      <c r="K17" s="32">
        <v>0</v>
      </c>
      <c r="L17" s="49">
        <f>ROUND(IF(H17&gt;=2600,2600*'dofinansowanie umów o pracę'!$D$8,H17*'dofinansowanie umów o pracę'!$D$8),2)</f>
        <v>0</v>
      </c>
      <c r="M17" s="46">
        <f>IFERROR(ROUND(IF(H17&gt;2600,I17/H17*2600,I17)*J17*'dofinansowanie umów o pracę'!$D$8,2),0)</f>
        <v>0</v>
      </c>
      <c r="N17" s="46">
        <f>ROUND(IF(H17&gt;2600,K17/H17*2600,K17)*J17*'dofinansowanie umów o pracę'!$D$8,2)</f>
        <v>0</v>
      </c>
      <c r="O17" s="46">
        <f t="shared" si="1"/>
        <v>0</v>
      </c>
      <c r="P17" s="46">
        <f>O17*'dofinansowanie umów o pracę'!$F$6</f>
        <v>0</v>
      </c>
      <c r="R17" s="72"/>
      <c r="S17" s="69"/>
      <c r="T17" s="69"/>
      <c r="U17" s="70"/>
      <c r="V17" s="62">
        <f t="shared" si="0"/>
        <v>10</v>
      </c>
      <c r="W17" s="61"/>
      <c r="X17" s="72"/>
      <c r="Y17" s="72"/>
      <c r="Z17" s="72"/>
      <c r="AA17" s="72"/>
      <c r="AB17" s="27"/>
      <c r="AC17" s="27"/>
      <c r="AD17" s="27"/>
      <c r="AE17" s="27"/>
      <c r="AF17" s="27"/>
      <c r="AG17" s="27"/>
      <c r="AH17" s="27"/>
      <c r="AI17" s="27"/>
    </row>
    <row r="18" spans="1:35" customFormat="1" ht="15.6" customHeight="1" x14ac:dyDescent="0.3">
      <c r="A18" s="6">
        <v>10</v>
      </c>
      <c r="B18" s="15"/>
      <c r="C18" s="15"/>
      <c r="D18" s="74"/>
      <c r="E18" s="78"/>
      <c r="F18" s="31"/>
      <c r="G18" s="30">
        <v>0</v>
      </c>
      <c r="H18" s="32">
        <v>0</v>
      </c>
      <c r="I18" s="32">
        <v>0</v>
      </c>
      <c r="J18" s="36">
        <v>1</v>
      </c>
      <c r="K18" s="32">
        <v>0</v>
      </c>
      <c r="L18" s="49">
        <f>ROUND(IF(H18&gt;=2600,2600*'dofinansowanie umów o pracę'!$D$8,H18*'dofinansowanie umów o pracę'!$D$8),2)</f>
        <v>0</v>
      </c>
      <c r="M18" s="46">
        <f>IFERROR(ROUND(IF(H18&gt;2600,I18/H18*2600,I18)*J18*'dofinansowanie umów o pracę'!$D$8,2),0)</f>
        <v>0</v>
      </c>
      <c r="N18" s="46">
        <f>ROUND(IF(H18&gt;2600,K18/H18*2600,K18)*J18*'dofinansowanie umów o pracę'!$D$8,2)</f>
        <v>0</v>
      </c>
      <c r="O18" s="46">
        <f t="shared" si="1"/>
        <v>0</v>
      </c>
      <c r="P18" s="46">
        <f>O18*'dofinansowanie umów o pracę'!$F$6</f>
        <v>0</v>
      </c>
      <c r="R18" s="72"/>
      <c r="S18" s="69"/>
      <c r="T18" s="69" t="s">
        <v>33</v>
      </c>
      <c r="U18" s="63">
        <f>SUM(P9:P257)</f>
        <v>0</v>
      </c>
      <c r="V18" s="62">
        <f t="shared" si="0"/>
        <v>10</v>
      </c>
      <c r="W18" s="61"/>
      <c r="X18" s="72"/>
      <c r="Y18" s="72"/>
      <c r="Z18" s="72"/>
      <c r="AA18" s="72"/>
      <c r="AB18" s="27"/>
      <c r="AC18" s="27"/>
      <c r="AD18" s="27"/>
      <c r="AE18" s="27"/>
      <c r="AF18" s="27"/>
      <c r="AG18" s="27"/>
      <c r="AH18" s="27"/>
      <c r="AI18" s="27"/>
    </row>
    <row r="19" spans="1:35" customFormat="1" x14ac:dyDescent="0.3">
      <c r="A19" s="6">
        <v>11</v>
      </c>
      <c r="B19" s="15"/>
      <c r="C19" s="15"/>
      <c r="D19" s="74"/>
      <c r="E19" s="78"/>
      <c r="F19" s="31"/>
      <c r="G19" s="30">
        <v>0</v>
      </c>
      <c r="H19" s="32">
        <v>0</v>
      </c>
      <c r="I19" s="32">
        <v>0</v>
      </c>
      <c r="J19" s="36">
        <v>1</v>
      </c>
      <c r="K19" s="32">
        <v>0</v>
      </c>
      <c r="L19" s="49">
        <f>ROUND(IF(H19&gt;=2600,2600*'dofinansowanie umów o pracę'!$D$8,H19*'dofinansowanie umów o pracę'!$D$8),2)</f>
        <v>0</v>
      </c>
      <c r="M19" s="46">
        <f>IFERROR(ROUND(IF(H19&gt;2600,I19/H19*2600,I19)*J19*'dofinansowanie umów o pracę'!$D$8,2),0)</f>
        <v>0</v>
      </c>
      <c r="N19" s="46">
        <f>ROUND(IF(H19&gt;2600,K19/H19*2600,K19)*J19*'dofinansowanie umów o pracę'!$D$8,2)</f>
        <v>0</v>
      </c>
      <c r="O19" s="46">
        <f t="shared" si="1"/>
        <v>0</v>
      </c>
      <c r="P19" s="46">
        <f>O19*'dofinansowanie umów o pracę'!$F$6</f>
        <v>0</v>
      </c>
      <c r="R19" s="72"/>
      <c r="S19" s="69"/>
      <c r="T19" s="69"/>
      <c r="U19" s="70"/>
      <c r="V19" s="62">
        <f t="shared" si="0"/>
        <v>10</v>
      </c>
      <c r="W19" s="61"/>
      <c r="X19" s="72"/>
      <c r="Y19" s="72"/>
      <c r="Z19" s="72"/>
      <c r="AA19" s="72"/>
      <c r="AB19" s="27"/>
      <c r="AC19" s="27"/>
      <c r="AD19" s="27"/>
      <c r="AE19" s="27"/>
      <c r="AF19" s="27"/>
      <c r="AG19" s="27"/>
      <c r="AH19" s="27"/>
      <c r="AI19" s="27"/>
    </row>
    <row r="20" spans="1:35" customFormat="1" x14ac:dyDescent="0.3">
      <c r="A20" s="6">
        <v>12</v>
      </c>
      <c r="B20" s="15"/>
      <c r="C20" s="15"/>
      <c r="D20" s="74"/>
      <c r="E20" s="78"/>
      <c r="F20" s="31"/>
      <c r="G20" s="30">
        <v>0</v>
      </c>
      <c r="H20" s="32">
        <v>0</v>
      </c>
      <c r="I20" s="32">
        <v>0</v>
      </c>
      <c r="J20" s="36">
        <v>1</v>
      </c>
      <c r="K20" s="32">
        <v>0</v>
      </c>
      <c r="L20" s="49">
        <f>ROUND(IF(H20&gt;=2600,2600*'dofinansowanie umów o pracę'!$D$8,H20*'dofinansowanie umów o pracę'!$D$8),2)</f>
        <v>0</v>
      </c>
      <c r="M20" s="46">
        <f>IFERROR(ROUND(IF(H20&gt;2600,I20/H20*2600,I20)*J20*'dofinansowanie umów o pracę'!$D$8,2),0)</f>
        <v>0</v>
      </c>
      <c r="N20" s="46">
        <f>ROUND(IF(H20&gt;2600,K20/H20*2600,K20)*J20*'dofinansowanie umów o pracę'!$D$8,2)</f>
        <v>0</v>
      </c>
      <c r="O20" s="46">
        <f t="shared" si="1"/>
        <v>0</v>
      </c>
      <c r="P20" s="46">
        <f>O20*'dofinansowanie umów o pracę'!$F$6</f>
        <v>0</v>
      </c>
      <c r="R20" s="72"/>
      <c r="S20" s="69"/>
      <c r="T20" s="69" t="s">
        <v>34</v>
      </c>
      <c r="U20" s="64">
        <f>SUMPRODUCT(G9:G257,P9:P257)</f>
        <v>0</v>
      </c>
      <c r="V20" s="62">
        <f t="shared" si="0"/>
        <v>10</v>
      </c>
      <c r="W20" s="61"/>
      <c r="X20" s="72"/>
      <c r="Y20" s="72"/>
      <c r="Z20" s="72"/>
      <c r="AA20" s="72"/>
      <c r="AB20" s="27"/>
      <c r="AC20" s="27"/>
      <c r="AD20" s="27"/>
      <c r="AE20" s="27"/>
      <c r="AF20" s="27"/>
      <c r="AG20" s="27"/>
      <c r="AH20" s="27"/>
      <c r="AI20" s="27"/>
    </row>
    <row r="21" spans="1:35" customFormat="1" x14ac:dyDescent="0.3">
      <c r="A21" s="6">
        <v>13</v>
      </c>
      <c r="B21" s="15"/>
      <c r="C21" s="15"/>
      <c r="D21" s="74"/>
      <c r="E21" s="78"/>
      <c r="F21" s="31"/>
      <c r="G21" s="30">
        <v>0</v>
      </c>
      <c r="H21" s="32">
        <v>0</v>
      </c>
      <c r="I21" s="32">
        <v>0</v>
      </c>
      <c r="J21" s="36">
        <v>1</v>
      </c>
      <c r="K21" s="32">
        <v>0</v>
      </c>
      <c r="L21" s="49">
        <f>ROUND(IF(H21&gt;=2600,2600*'dofinansowanie umów o pracę'!$D$8,H21*'dofinansowanie umów o pracę'!$D$8),2)</f>
        <v>0</v>
      </c>
      <c r="M21" s="46">
        <f>IFERROR(ROUND(IF(H21&gt;2600,I21/H21*2600,I21)*J21*'dofinansowanie umów o pracę'!$D$8,2),0)</f>
        <v>0</v>
      </c>
      <c r="N21" s="46">
        <f>ROUND(IF(H21&gt;2600,K21/H21*2600,K21)*J21*'dofinansowanie umów o pracę'!$D$8,2)</f>
        <v>0</v>
      </c>
      <c r="O21" s="46">
        <f t="shared" si="1"/>
        <v>0</v>
      </c>
      <c r="P21" s="46">
        <f>O21*'dofinansowanie umów o pracę'!$F$6</f>
        <v>0</v>
      </c>
      <c r="R21" s="72"/>
      <c r="S21" s="69"/>
      <c r="T21" s="69"/>
      <c r="U21" s="65"/>
      <c r="V21" s="62">
        <f t="shared" si="0"/>
        <v>10</v>
      </c>
      <c r="W21" s="61"/>
      <c r="X21" s="72"/>
      <c r="Y21" s="72"/>
      <c r="Z21" s="72"/>
      <c r="AA21" s="72"/>
      <c r="AB21" s="27"/>
      <c r="AC21" s="27"/>
      <c r="AD21" s="27"/>
      <c r="AE21" s="27"/>
      <c r="AF21" s="27"/>
      <c r="AG21" s="27"/>
      <c r="AH21" s="27"/>
      <c r="AI21" s="27"/>
    </row>
    <row r="22" spans="1:35" customFormat="1" x14ac:dyDescent="0.3">
      <c r="A22" s="6">
        <v>14</v>
      </c>
      <c r="B22" s="15"/>
      <c r="C22" s="15"/>
      <c r="D22" s="74"/>
      <c r="E22" s="78"/>
      <c r="F22" s="31"/>
      <c r="G22" s="30">
        <v>0</v>
      </c>
      <c r="H22" s="32">
        <v>0</v>
      </c>
      <c r="I22" s="32">
        <v>0</v>
      </c>
      <c r="J22" s="36">
        <v>1</v>
      </c>
      <c r="K22" s="32">
        <v>0</v>
      </c>
      <c r="L22" s="49">
        <f>ROUND(IF(H22&gt;=2600,2600*'dofinansowanie umów o pracę'!$D$8,H22*'dofinansowanie umów o pracę'!$D$8),2)</f>
        <v>0</v>
      </c>
      <c r="M22" s="46">
        <f>IFERROR(ROUND(IF(H22&gt;2600,I22/H22*2600,I22)*J22*'dofinansowanie umów o pracę'!$D$8,2),0)</f>
        <v>0</v>
      </c>
      <c r="N22" s="46">
        <f>ROUND(IF(H22&gt;2600,K22/H22*2600,K22)*J22*'dofinansowanie umów o pracę'!$D$8,2)</f>
        <v>0</v>
      </c>
      <c r="O22" s="46">
        <f t="shared" si="1"/>
        <v>0</v>
      </c>
      <c r="P22" s="46">
        <f>O22*'dofinansowanie umów o pracę'!$F$6</f>
        <v>0</v>
      </c>
      <c r="R22" s="72"/>
      <c r="S22" s="69"/>
      <c r="T22" s="69"/>
      <c r="U22" s="70"/>
      <c r="V22" s="62">
        <f t="shared" si="0"/>
        <v>10</v>
      </c>
      <c r="W22" s="61"/>
      <c r="X22" s="72"/>
      <c r="Y22" s="72"/>
      <c r="Z22" s="72"/>
      <c r="AA22" s="72"/>
      <c r="AB22" s="27"/>
      <c r="AC22" s="27"/>
      <c r="AD22" s="27"/>
      <c r="AE22" s="27"/>
      <c r="AF22" s="27"/>
      <c r="AG22" s="27"/>
      <c r="AH22" s="27"/>
      <c r="AI22" s="27"/>
    </row>
    <row r="23" spans="1:35" customFormat="1" x14ac:dyDescent="0.3">
      <c r="A23" s="6">
        <v>15</v>
      </c>
      <c r="B23" s="15"/>
      <c r="C23" s="15"/>
      <c r="D23" s="74"/>
      <c r="E23" s="78"/>
      <c r="F23" s="31"/>
      <c r="G23" s="30">
        <v>0</v>
      </c>
      <c r="H23" s="32">
        <v>0</v>
      </c>
      <c r="I23" s="32">
        <v>0</v>
      </c>
      <c r="J23" s="36">
        <v>1</v>
      </c>
      <c r="K23" s="32">
        <v>0</v>
      </c>
      <c r="L23" s="49">
        <f>ROUND(IF(H23&gt;=2600,2600*'dofinansowanie umów o pracę'!$D$8,H23*'dofinansowanie umów o pracę'!$D$8),2)</f>
        <v>0</v>
      </c>
      <c r="M23" s="46">
        <f>IFERROR(ROUND(IF(H23&gt;2600,I23/H23*2600,I23)*J23*'dofinansowanie umów o pracę'!$D$8,2),0)</f>
        <v>0</v>
      </c>
      <c r="N23" s="46">
        <f>ROUND(IF(H23&gt;2600,K23/H23*2600,K23)*J23*'dofinansowanie umów o pracę'!$D$8,2)</f>
        <v>0</v>
      </c>
      <c r="O23" s="46">
        <f t="shared" si="1"/>
        <v>0</v>
      </c>
      <c r="P23" s="46">
        <f>O23*'dofinansowanie umów o pracę'!$F$6</f>
        <v>0</v>
      </c>
      <c r="R23" s="72"/>
      <c r="S23" s="69"/>
      <c r="T23" s="69" t="s">
        <v>35</v>
      </c>
      <c r="U23" s="66">
        <f>SUM(M9:M257)</f>
        <v>0</v>
      </c>
      <c r="V23" s="62">
        <f t="shared" si="0"/>
        <v>10</v>
      </c>
      <c r="W23" s="61"/>
      <c r="X23" s="72"/>
      <c r="Y23" s="72"/>
      <c r="Z23" s="72"/>
      <c r="AA23" s="72"/>
      <c r="AB23" s="27"/>
      <c r="AC23" s="27"/>
      <c r="AD23" s="27"/>
      <c r="AE23" s="27"/>
      <c r="AF23" s="27"/>
      <c r="AG23" s="27"/>
      <c r="AH23" s="27"/>
      <c r="AI23" s="27"/>
    </row>
    <row r="24" spans="1:35" customFormat="1" x14ac:dyDescent="0.3">
      <c r="A24" s="6">
        <v>16</v>
      </c>
      <c r="B24" s="15"/>
      <c r="C24" s="15"/>
      <c r="D24" s="74"/>
      <c r="E24" s="78"/>
      <c r="F24" s="31"/>
      <c r="G24" s="30">
        <v>0</v>
      </c>
      <c r="H24" s="32">
        <v>0</v>
      </c>
      <c r="I24" s="32">
        <v>0</v>
      </c>
      <c r="J24" s="36">
        <v>1</v>
      </c>
      <c r="K24" s="32">
        <v>0</v>
      </c>
      <c r="L24" s="49">
        <f>ROUND(IF(H24&gt;=2600,2600*'dofinansowanie umów o pracę'!$D$8,H24*'dofinansowanie umów o pracę'!$D$8),2)</f>
        <v>0</v>
      </c>
      <c r="M24" s="46">
        <f>IFERROR(ROUND(IF(H24&gt;2600,I24/H24*2600,I24)*J24*'dofinansowanie umów o pracę'!$D$8,2),0)</f>
        <v>0</v>
      </c>
      <c r="N24" s="46">
        <f>ROUND(IF(H24&gt;2600,K24/H24*2600,K24)*J24*'dofinansowanie umów o pracę'!$D$8,2)</f>
        <v>0</v>
      </c>
      <c r="O24" s="46">
        <f t="shared" si="1"/>
        <v>0</v>
      </c>
      <c r="P24" s="46">
        <f>O24*'dofinansowanie umów o pracę'!$F$6</f>
        <v>0</v>
      </c>
      <c r="R24" s="72"/>
      <c r="S24" s="69"/>
      <c r="T24" s="69" t="s">
        <v>36</v>
      </c>
      <c r="U24" s="67">
        <f>SUM(N9:N257)</f>
        <v>0</v>
      </c>
      <c r="V24" s="62">
        <f t="shared" si="0"/>
        <v>10</v>
      </c>
      <c r="W24" s="61"/>
      <c r="X24" s="72"/>
      <c r="Y24" s="72"/>
      <c r="Z24" s="72"/>
      <c r="AA24" s="72"/>
      <c r="AB24" s="27"/>
      <c r="AC24" s="27"/>
      <c r="AD24" s="27"/>
      <c r="AE24" s="27"/>
      <c r="AF24" s="27"/>
      <c r="AG24" s="27"/>
      <c r="AH24" s="27"/>
      <c r="AI24" s="27"/>
    </row>
    <row r="25" spans="1:35" customFormat="1" x14ac:dyDescent="0.3">
      <c r="A25" s="6">
        <v>17</v>
      </c>
      <c r="B25" s="15"/>
      <c r="C25" s="15"/>
      <c r="D25" s="74"/>
      <c r="E25" s="78"/>
      <c r="F25" s="31"/>
      <c r="G25" s="30">
        <v>0</v>
      </c>
      <c r="H25" s="32">
        <v>0</v>
      </c>
      <c r="I25" s="32">
        <v>0</v>
      </c>
      <c r="J25" s="36">
        <v>1</v>
      </c>
      <c r="K25" s="32">
        <v>0</v>
      </c>
      <c r="L25" s="49">
        <f>ROUND(IF(H25&gt;=2600,2600*'dofinansowanie umów o pracę'!$D$8,H25*'dofinansowanie umów o pracę'!$D$8),2)</f>
        <v>0</v>
      </c>
      <c r="M25" s="46">
        <f>IFERROR(ROUND(IF(H25&gt;2600,I25/H25*2600,I25)*J25*'dofinansowanie umów o pracę'!$D$8,2),0)</f>
        <v>0</v>
      </c>
      <c r="N25" s="46">
        <f>ROUND(IF(H25&gt;2600,K25/H25*2600,K25)*J25*'dofinansowanie umów o pracę'!$D$8,2)</f>
        <v>0</v>
      </c>
      <c r="O25" s="46">
        <f t="shared" si="1"/>
        <v>0</v>
      </c>
      <c r="P25" s="46">
        <f>O25*'dofinansowanie umów o pracę'!$F$6</f>
        <v>0</v>
      </c>
      <c r="R25" s="72"/>
      <c r="S25" s="69"/>
      <c r="T25" s="69"/>
      <c r="U25" s="69"/>
      <c r="V25" s="62">
        <f t="shared" si="0"/>
        <v>10</v>
      </c>
      <c r="W25" s="61"/>
      <c r="X25" s="72"/>
      <c r="Y25" s="72"/>
      <c r="Z25" s="72"/>
      <c r="AA25" s="72"/>
      <c r="AB25" s="27"/>
      <c r="AC25" s="27"/>
      <c r="AD25" s="27"/>
      <c r="AE25" s="27"/>
      <c r="AF25" s="27"/>
      <c r="AG25" s="27"/>
      <c r="AH25" s="27"/>
      <c r="AI25" s="27"/>
    </row>
    <row r="26" spans="1:35" customFormat="1" x14ac:dyDescent="0.3">
      <c r="A26" s="6">
        <v>18</v>
      </c>
      <c r="B26" s="15"/>
      <c r="C26" s="15"/>
      <c r="D26" s="74"/>
      <c r="E26" s="78"/>
      <c r="F26" s="31"/>
      <c r="G26" s="30">
        <v>0</v>
      </c>
      <c r="H26" s="32">
        <v>0</v>
      </c>
      <c r="I26" s="32">
        <v>0</v>
      </c>
      <c r="J26" s="36">
        <v>1</v>
      </c>
      <c r="K26" s="32">
        <v>0</v>
      </c>
      <c r="L26" s="49">
        <f>ROUND(IF(H26&gt;=2600,2600*'dofinansowanie umów o pracę'!$D$8,H26*'dofinansowanie umów o pracę'!$D$8),2)</f>
        <v>0</v>
      </c>
      <c r="M26" s="46">
        <f>IFERROR(ROUND(IF(H26&gt;2600,I26/H26*2600,I26)*J26*'dofinansowanie umów o pracę'!$D$8,2),0)</f>
        <v>0</v>
      </c>
      <c r="N26" s="46">
        <f>ROUND(IF(H26&gt;2600,K26/H26*2600,K26)*J26*'dofinansowanie umów o pracę'!$D$8,2)</f>
        <v>0</v>
      </c>
      <c r="O26" s="46">
        <f t="shared" si="1"/>
        <v>0</v>
      </c>
      <c r="P26" s="46">
        <f>O26*'dofinansowanie umów o pracę'!$F$6</f>
        <v>0</v>
      </c>
      <c r="R26" s="72"/>
      <c r="S26" s="69"/>
      <c r="T26" s="69"/>
      <c r="U26" s="69"/>
      <c r="V26" s="62">
        <f t="shared" si="0"/>
        <v>10</v>
      </c>
      <c r="W26" s="61"/>
      <c r="X26" s="72"/>
      <c r="Y26" s="72"/>
      <c r="Z26" s="72"/>
      <c r="AA26" s="72"/>
      <c r="AB26" s="27"/>
      <c r="AC26" s="27"/>
      <c r="AD26" s="27"/>
      <c r="AE26" s="27"/>
      <c r="AF26" s="27"/>
      <c r="AG26" s="27"/>
      <c r="AH26" s="27"/>
      <c r="AI26" s="27"/>
    </row>
    <row r="27" spans="1:35" customFormat="1" x14ac:dyDescent="0.3">
      <c r="A27" s="6">
        <v>19</v>
      </c>
      <c r="B27" s="15"/>
      <c r="C27" s="15"/>
      <c r="D27" s="74"/>
      <c r="E27" s="78"/>
      <c r="F27" s="31"/>
      <c r="G27" s="30">
        <v>0</v>
      </c>
      <c r="H27" s="32">
        <v>0</v>
      </c>
      <c r="I27" s="32">
        <v>0</v>
      </c>
      <c r="J27" s="36">
        <v>1</v>
      </c>
      <c r="K27" s="32">
        <v>0</v>
      </c>
      <c r="L27" s="49">
        <f>ROUND(IF(H27&gt;=2600,2600*'dofinansowanie umów o pracę'!$D$8,H27*'dofinansowanie umów o pracę'!$D$8),2)</f>
        <v>0</v>
      </c>
      <c r="M27" s="46">
        <f>IFERROR(ROUND(IF(H27&gt;2600,I27/H27*2600,I27)*J27*'dofinansowanie umów o pracę'!$D$8,2),0)</f>
        <v>0</v>
      </c>
      <c r="N27" s="46">
        <f>ROUND(IF(H27&gt;2600,K27/H27*2600,K27)*J27*'dofinansowanie umów o pracę'!$D$8,2)</f>
        <v>0</v>
      </c>
      <c r="O27" s="46">
        <f t="shared" si="1"/>
        <v>0</v>
      </c>
      <c r="P27" s="46">
        <f>O27*'dofinansowanie umów o pracę'!$F$6</f>
        <v>0</v>
      </c>
      <c r="R27" s="72"/>
      <c r="S27" s="69"/>
      <c r="T27" s="69"/>
      <c r="U27" s="69"/>
      <c r="V27" s="62">
        <f t="shared" si="0"/>
        <v>10</v>
      </c>
      <c r="W27" s="61"/>
      <c r="X27" s="72"/>
      <c r="Y27" s="72"/>
      <c r="Z27" s="72"/>
      <c r="AA27" s="72"/>
      <c r="AB27" s="27"/>
      <c r="AC27" s="27"/>
      <c r="AD27" s="27"/>
      <c r="AE27" s="27"/>
      <c r="AF27" s="27"/>
      <c r="AG27" s="27"/>
      <c r="AH27" s="27"/>
      <c r="AI27" s="27"/>
    </row>
    <row r="28" spans="1:35" customFormat="1" x14ac:dyDescent="0.3">
      <c r="A28" s="6">
        <v>20</v>
      </c>
      <c r="B28" s="15"/>
      <c r="C28" s="15"/>
      <c r="D28" s="74"/>
      <c r="E28" s="78"/>
      <c r="F28" s="31"/>
      <c r="G28" s="30">
        <v>0</v>
      </c>
      <c r="H28" s="32">
        <v>0</v>
      </c>
      <c r="I28" s="32">
        <v>0</v>
      </c>
      <c r="J28" s="36">
        <v>1</v>
      </c>
      <c r="K28" s="32">
        <v>0</v>
      </c>
      <c r="L28" s="49">
        <f>ROUND(IF(H28&gt;=2600,2600*'dofinansowanie umów o pracę'!$D$8,H28*'dofinansowanie umów o pracę'!$D$8),2)</f>
        <v>0</v>
      </c>
      <c r="M28" s="46">
        <f>IFERROR(ROUND(IF(H28&gt;2600,I28/H28*2600,I28)*J28*'dofinansowanie umów o pracę'!$D$8,2),0)</f>
        <v>0</v>
      </c>
      <c r="N28" s="46">
        <f>ROUND(IF(H28&gt;2600,K28/H28*2600,K28)*J28*'dofinansowanie umów o pracę'!$D$8,2)</f>
        <v>0</v>
      </c>
      <c r="O28" s="46">
        <f t="shared" si="1"/>
        <v>0</v>
      </c>
      <c r="P28" s="46">
        <f>O28*'dofinansowanie umów o pracę'!$F$6</f>
        <v>0</v>
      </c>
      <c r="R28" s="72"/>
      <c r="S28" s="62"/>
      <c r="T28" s="62"/>
      <c r="U28" s="62"/>
      <c r="V28" s="62">
        <f t="shared" si="0"/>
        <v>10</v>
      </c>
      <c r="W28" s="61"/>
      <c r="X28" s="72"/>
      <c r="Y28" s="72"/>
      <c r="Z28" s="72"/>
      <c r="AA28" s="72"/>
      <c r="AB28" s="27"/>
      <c r="AC28" s="27"/>
      <c r="AD28" s="27"/>
      <c r="AE28" s="27"/>
      <c r="AF28" s="27"/>
      <c r="AG28" s="27"/>
      <c r="AH28" s="27"/>
      <c r="AI28" s="27"/>
    </row>
    <row r="29" spans="1:35" customFormat="1" x14ac:dyDescent="0.3">
      <c r="A29" s="6">
        <v>21</v>
      </c>
      <c r="B29" s="15"/>
      <c r="C29" s="15"/>
      <c r="D29" s="74"/>
      <c r="E29" s="78"/>
      <c r="F29" s="31"/>
      <c r="G29" s="30">
        <v>0</v>
      </c>
      <c r="H29" s="32">
        <v>0</v>
      </c>
      <c r="I29" s="32">
        <v>0</v>
      </c>
      <c r="J29" s="36">
        <v>1</v>
      </c>
      <c r="K29" s="32">
        <v>0</v>
      </c>
      <c r="L29" s="49">
        <f>ROUND(IF(H29&gt;=2600,2600*'dofinansowanie umów o pracę'!$D$8,H29*'dofinansowanie umów o pracę'!$D$8),2)</f>
        <v>0</v>
      </c>
      <c r="M29" s="46">
        <f>IFERROR(ROUND(IF(H29&gt;2600,I29/H29*2600,I29)*J29*'dofinansowanie umów o pracę'!$D$8,2),0)</f>
        <v>0</v>
      </c>
      <c r="N29" s="46">
        <f>ROUND(IF(H29&gt;2600,K29/H29*2600,K29)*J29*'dofinansowanie umów o pracę'!$D$8,2)</f>
        <v>0</v>
      </c>
      <c r="O29" s="46">
        <f t="shared" si="1"/>
        <v>0</v>
      </c>
      <c r="P29" s="46">
        <f>O29*'dofinansowanie umów o pracę'!$F$6</f>
        <v>0</v>
      </c>
      <c r="R29" s="72"/>
      <c r="S29" s="62"/>
      <c r="T29" s="62"/>
      <c r="U29" s="62"/>
      <c r="V29" s="62">
        <f t="shared" si="0"/>
        <v>10</v>
      </c>
      <c r="W29" s="61"/>
      <c r="X29" s="72"/>
      <c r="Y29" s="72"/>
      <c r="Z29" s="72"/>
      <c r="AA29" s="72"/>
      <c r="AB29" s="27"/>
      <c r="AC29" s="27"/>
      <c r="AD29" s="27"/>
      <c r="AE29" s="27"/>
      <c r="AF29" s="27"/>
      <c r="AG29" s="27"/>
      <c r="AH29" s="27"/>
      <c r="AI29" s="27"/>
    </row>
    <row r="30" spans="1:35" customFormat="1" x14ac:dyDescent="0.3">
      <c r="A30" s="6">
        <v>22</v>
      </c>
      <c r="B30" s="15"/>
      <c r="C30" s="15"/>
      <c r="D30" s="74"/>
      <c r="E30" s="78"/>
      <c r="F30" s="31"/>
      <c r="G30" s="30">
        <v>0</v>
      </c>
      <c r="H30" s="32">
        <v>0</v>
      </c>
      <c r="I30" s="32">
        <v>0</v>
      </c>
      <c r="J30" s="36">
        <v>1</v>
      </c>
      <c r="K30" s="32">
        <v>0</v>
      </c>
      <c r="L30" s="49">
        <f>ROUND(IF(H30&gt;=2600,2600*'dofinansowanie umów o pracę'!$D$8,H30*'dofinansowanie umów o pracę'!$D$8),2)</f>
        <v>0</v>
      </c>
      <c r="M30" s="46">
        <f>IFERROR(ROUND(IF(H30&gt;2600,I30/H30*2600,I30)*J30*'dofinansowanie umów o pracę'!$D$8,2),0)</f>
        <v>0</v>
      </c>
      <c r="N30" s="46">
        <f>ROUND(IF(H30&gt;2600,K30/H30*2600,K30)*J30*'dofinansowanie umów o pracę'!$D$8,2)</f>
        <v>0</v>
      </c>
      <c r="O30" s="46">
        <f t="shared" si="1"/>
        <v>0</v>
      </c>
      <c r="P30" s="46">
        <f>O30*'dofinansowanie umów o pracę'!$F$6</f>
        <v>0</v>
      </c>
      <c r="R30" s="72"/>
      <c r="S30" s="62"/>
      <c r="T30" s="62"/>
      <c r="U30" s="62"/>
      <c r="V30" s="62">
        <f t="shared" si="0"/>
        <v>10</v>
      </c>
      <c r="W30" s="61"/>
      <c r="X30" s="72"/>
      <c r="Y30" s="72"/>
      <c r="Z30" s="72"/>
      <c r="AA30" s="72"/>
      <c r="AB30" s="27"/>
      <c r="AC30" s="27"/>
      <c r="AD30" s="27"/>
      <c r="AE30" s="27"/>
      <c r="AF30" s="27"/>
      <c r="AG30" s="27"/>
      <c r="AH30" s="27"/>
      <c r="AI30" s="27"/>
    </row>
    <row r="31" spans="1:35" customFormat="1" x14ac:dyDescent="0.3">
      <c r="A31" s="6">
        <v>23</v>
      </c>
      <c r="B31" s="15"/>
      <c r="C31" s="15"/>
      <c r="D31" s="74"/>
      <c r="E31" s="78"/>
      <c r="F31" s="31"/>
      <c r="G31" s="30">
        <v>0</v>
      </c>
      <c r="H31" s="32">
        <v>0</v>
      </c>
      <c r="I31" s="32">
        <v>0</v>
      </c>
      <c r="J31" s="36">
        <v>1</v>
      </c>
      <c r="K31" s="32">
        <v>0</v>
      </c>
      <c r="L31" s="49">
        <f>ROUND(IF(H31&gt;=2600,2600*'dofinansowanie umów o pracę'!$D$8,H31*'dofinansowanie umów o pracę'!$D$8),2)</f>
        <v>0</v>
      </c>
      <c r="M31" s="46">
        <f>IFERROR(ROUND(IF(H31&gt;2600,I31/H31*2600,I31)*J31*'dofinansowanie umów o pracę'!$D$8,2),0)</f>
        <v>0</v>
      </c>
      <c r="N31" s="46">
        <f>ROUND(IF(H31&gt;2600,K31/H31*2600,K31)*J31*'dofinansowanie umów o pracę'!$D$8,2)</f>
        <v>0</v>
      </c>
      <c r="O31" s="46">
        <f t="shared" si="1"/>
        <v>0</v>
      </c>
      <c r="P31" s="46">
        <f>O31*'dofinansowanie umów o pracę'!$F$6</f>
        <v>0</v>
      </c>
      <c r="R31" s="72"/>
      <c r="S31" s="62"/>
      <c r="T31" s="62"/>
      <c r="U31" s="62"/>
      <c r="V31" s="62">
        <f t="shared" si="0"/>
        <v>10</v>
      </c>
      <c r="W31" s="61"/>
      <c r="X31" s="72"/>
      <c r="Y31" s="72"/>
      <c r="Z31" s="72"/>
      <c r="AA31" s="72"/>
      <c r="AB31" s="27"/>
      <c r="AC31" s="27"/>
      <c r="AD31" s="27"/>
      <c r="AE31" s="27"/>
      <c r="AF31" s="27"/>
      <c r="AG31" s="27"/>
      <c r="AH31" s="27"/>
      <c r="AI31" s="27"/>
    </row>
    <row r="32" spans="1:35" customFormat="1" x14ac:dyDescent="0.3">
      <c r="A32" s="6">
        <v>24</v>
      </c>
      <c r="B32" s="15"/>
      <c r="C32" s="15"/>
      <c r="D32" s="74"/>
      <c r="E32" s="78"/>
      <c r="F32" s="31"/>
      <c r="G32" s="30">
        <v>0</v>
      </c>
      <c r="H32" s="32">
        <v>0</v>
      </c>
      <c r="I32" s="32">
        <v>0</v>
      </c>
      <c r="J32" s="36">
        <v>1</v>
      </c>
      <c r="K32" s="32">
        <v>0</v>
      </c>
      <c r="L32" s="49">
        <f>ROUND(IF(H32&gt;=2600,2600*'dofinansowanie umów o pracę'!$D$8,H32*'dofinansowanie umów o pracę'!$D$8),2)</f>
        <v>0</v>
      </c>
      <c r="M32" s="46">
        <f>IFERROR(ROUND(IF(H32&gt;2600,I32/H32*2600,I32)*J32*'dofinansowanie umów o pracę'!$D$8,2),0)</f>
        <v>0</v>
      </c>
      <c r="N32" s="46">
        <f>ROUND(IF(H32&gt;2600,K32/H32*2600,K32)*J32*'dofinansowanie umów o pracę'!$D$8,2)</f>
        <v>0</v>
      </c>
      <c r="O32" s="46">
        <f t="shared" si="1"/>
        <v>0</v>
      </c>
      <c r="P32" s="46">
        <f>O32*'dofinansowanie umów o pracę'!$F$6</f>
        <v>0</v>
      </c>
      <c r="R32" s="72"/>
      <c r="S32" s="62"/>
      <c r="T32" s="62"/>
      <c r="U32" s="62"/>
      <c r="V32" s="62">
        <f t="shared" si="0"/>
        <v>10</v>
      </c>
      <c r="W32" s="61"/>
      <c r="X32" s="72"/>
      <c r="Y32" s="72"/>
      <c r="Z32" s="72"/>
      <c r="AA32" s="72"/>
      <c r="AB32" s="27"/>
      <c r="AC32" s="27"/>
      <c r="AD32" s="27"/>
      <c r="AE32" s="27"/>
      <c r="AF32" s="27"/>
      <c r="AG32" s="27"/>
      <c r="AH32" s="27"/>
      <c r="AI32" s="27"/>
    </row>
    <row r="33" spans="1:35" customFormat="1" x14ac:dyDescent="0.3">
      <c r="A33" s="6">
        <v>25</v>
      </c>
      <c r="B33" s="15"/>
      <c r="C33" s="15"/>
      <c r="D33" s="74"/>
      <c r="E33" s="78"/>
      <c r="F33" s="31"/>
      <c r="G33" s="30">
        <v>0</v>
      </c>
      <c r="H33" s="32">
        <v>0</v>
      </c>
      <c r="I33" s="32">
        <v>0</v>
      </c>
      <c r="J33" s="36">
        <v>1</v>
      </c>
      <c r="K33" s="32">
        <v>0</v>
      </c>
      <c r="L33" s="49">
        <f>ROUND(IF(H33&gt;=2600,2600*'dofinansowanie umów o pracę'!$D$8,H33*'dofinansowanie umów o pracę'!$D$8),2)</f>
        <v>0</v>
      </c>
      <c r="M33" s="46">
        <f>IFERROR(ROUND(IF(H33&gt;2600,I33/H33*2600,I33)*J33*'dofinansowanie umów o pracę'!$D$8,2),0)</f>
        <v>0</v>
      </c>
      <c r="N33" s="46">
        <f>ROUND(IF(H33&gt;2600,K33/H33*2600,K33)*J33*'dofinansowanie umów o pracę'!$D$8,2)</f>
        <v>0</v>
      </c>
      <c r="O33" s="46">
        <f t="shared" si="1"/>
        <v>0</v>
      </c>
      <c r="P33" s="46">
        <f>O33*'dofinansowanie umów o pracę'!$F$6</f>
        <v>0</v>
      </c>
      <c r="R33" s="61"/>
      <c r="S33" s="62"/>
      <c r="T33" s="62"/>
      <c r="U33" s="62"/>
      <c r="V33" s="62">
        <f t="shared" si="0"/>
        <v>10</v>
      </c>
      <c r="W33" s="61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</row>
    <row r="34" spans="1:35" customFormat="1" x14ac:dyDescent="0.3">
      <c r="A34" s="6">
        <v>26</v>
      </c>
      <c r="B34" s="15"/>
      <c r="C34" s="15"/>
      <c r="D34" s="74"/>
      <c r="E34" s="78"/>
      <c r="F34" s="31"/>
      <c r="G34" s="30">
        <v>0</v>
      </c>
      <c r="H34" s="32">
        <v>0</v>
      </c>
      <c r="I34" s="32">
        <v>0</v>
      </c>
      <c r="J34" s="36">
        <v>1</v>
      </c>
      <c r="K34" s="32">
        <v>0</v>
      </c>
      <c r="L34" s="49">
        <f>ROUND(IF(H34&gt;=2600,2600*'dofinansowanie umów o pracę'!$D$8,H34*'dofinansowanie umów o pracę'!$D$8),2)</f>
        <v>0</v>
      </c>
      <c r="M34" s="46">
        <f>IFERROR(ROUND(IF(H34&gt;2600,I34/H34*2600,I34)*J34*'dofinansowanie umów o pracę'!$D$8,2),0)</f>
        <v>0</v>
      </c>
      <c r="N34" s="46">
        <f>ROUND(IF(H34&gt;2600,K34/H34*2600,K34)*J34*'dofinansowanie umów o pracę'!$D$8,2)</f>
        <v>0</v>
      </c>
      <c r="O34" s="46">
        <f t="shared" si="1"/>
        <v>0</v>
      </c>
      <c r="P34" s="46">
        <f>O34*'dofinansowanie umów o pracę'!$F$6</f>
        <v>0</v>
      </c>
      <c r="R34" s="61"/>
      <c r="S34" s="62"/>
      <c r="T34" s="62"/>
      <c r="U34" s="62"/>
      <c r="V34" s="62">
        <f t="shared" si="0"/>
        <v>10</v>
      </c>
      <c r="W34" s="61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</row>
    <row r="35" spans="1:35" customFormat="1" x14ac:dyDescent="0.3">
      <c r="A35" s="6">
        <v>27</v>
      </c>
      <c r="B35" s="15"/>
      <c r="C35" s="15"/>
      <c r="D35" s="74"/>
      <c r="E35" s="78"/>
      <c r="F35" s="31"/>
      <c r="G35" s="30">
        <v>0</v>
      </c>
      <c r="H35" s="32">
        <v>0</v>
      </c>
      <c r="I35" s="32">
        <v>0</v>
      </c>
      <c r="J35" s="36">
        <v>1</v>
      </c>
      <c r="K35" s="32">
        <v>0</v>
      </c>
      <c r="L35" s="49">
        <f>ROUND(IF(H35&gt;=2600,2600*'dofinansowanie umów o pracę'!$D$8,H35*'dofinansowanie umów o pracę'!$D$8),2)</f>
        <v>0</v>
      </c>
      <c r="M35" s="46">
        <f>IFERROR(ROUND(IF(H35&gt;2600,I35/H35*2600,I35)*J35*'dofinansowanie umów o pracę'!$D$8,2),0)</f>
        <v>0</v>
      </c>
      <c r="N35" s="46">
        <f>ROUND(IF(H35&gt;2600,K35/H35*2600,K35)*J35*'dofinansowanie umów o pracę'!$D$8,2)</f>
        <v>0</v>
      </c>
      <c r="O35" s="46">
        <f t="shared" si="1"/>
        <v>0</v>
      </c>
      <c r="P35" s="46">
        <f>O35*'dofinansowanie umów o pracę'!$F$6</f>
        <v>0</v>
      </c>
      <c r="R35" s="61"/>
      <c r="S35" s="62"/>
      <c r="T35" s="62"/>
      <c r="U35" s="62"/>
      <c r="V35" s="62">
        <f t="shared" si="0"/>
        <v>10</v>
      </c>
      <c r="W35" s="61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</row>
    <row r="36" spans="1:35" customFormat="1" x14ac:dyDescent="0.3">
      <c r="A36" s="6">
        <v>28</v>
      </c>
      <c r="B36" s="15"/>
      <c r="C36" s="15"/>
      <c r="D36" s="74"/>
      <c r="E36" s="78"/>
      <c r="F36" s="31"/>
      <c r="G36" s="30">
        <v>0</v>
      </c>
      <c r="H36" s="32">
        <v>0</v>
      </c>
      <c r="I36" s="32">
        <v>0</v>
      </c>
      <c r="J36" s="36">
        <v>1</v>
      </c>
      <c r="K36" s="32">
        <v>0</v>
      </c>
      <c r="L36" s="49">
        <f>ROUND(IF(H36&gt;=2600,2600*'dofinansowanie umów o pracę'!$D$8,H36*'dofinansowanie umów o pracę'!$D$8),2)</f>
        <v>0</v>
      </c>
      <c r="M36" s="46">
        <f>IFERROR(ROUND(IF(H36&gt;2600,I36/H36*2600,I36)*J36*'dofinansowanie umów o pracę'!$D$8,2),0)</f>
        <v>0</v>
      </c>
      <c r="N36" s="46">
        <f>ROUND(IF(H36&gt;2600,K36/H36*2600,K36)*J36*'dofinansowanie umów o pracę'!$D$8,2)</f>
        <v>0</v>
      </c>
      <c r="O36" s="46">
        <f t="shared" si="1"/>
        <v>0</v>
      </c>
      <c r="P36" s="46">
        <f>O36*'dofinansowanie umów o pracę'!$F$6</f>
        <v>0</v>
      </c>
      <c r="R36" s="61"/>
      <c r="S36" s="62"/>
      <c r="T36" s="62"/>
      <c r="U36" s="62"/>
      <c r="V36" s="62">
        <f t="shared" si="0"/>
        <v>10</v>
      </c>
      <c r="W36" s="61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</row>
    <row r="37" spans="1:35" customFormat="1" x14ac:dyDescent="0.3">
      <c r="A37" s="6">
        <v>29</v>
      </c>
      <c r="B37" s="15"/>
      <c r="C37" s="15"/>
      <c r="D37" s="74"/>
      <c r="E37" s="78"/>
      <c r="F37" s="31"/>
      <c r="G37" s="30">
        <v>0</v>
      </c>
      <c r="H37" s="32">
        <v>0</v>
      </c>
      <c r="I37" s="32">
        <v>0</v>
      </c>
      <c r="J37" s="36">
        <v>1</v>
      </c>
      <c r="K37" s="32">
        <v>0</v>
      </c>
      <c r="L37" s="49">
        <f>ROUND(IF(H37&gt;=2600,2600*'dofinansowanie umów o pracę'!$D$8,H37*'dofinansowanie umów o pracę'!$D$8),2)</f>
        <v>0</v>
      </c>
      <c r="M37" s="46">
        <f>IFERROR(ROUND(IF(H37&gt;2600,I37/H37*2600,I37)*J37*'dofinansowanie umów o pracę'!$D$8,2),0)</f>
        <v>0</v>
      </c>
      <c r="N37" s="46">
        <f>ROUND(IF(H37&gt;2600,K37/H37*2600,K37)*J37*'dofinansowanie umów o pracę'!$D$8,2)</f>
        <v>0</v>
      </c>
      <c r="O37" s="46">
        <f t="shared" si="1"/>
        <v>0</v>
      </c>
      <c r="P37" s="46">
        <f>O37*'dofinansowanie umów o pracę'!$F$6</f>
        <v>0</v>
      </c>
      <c r="R37" s="61"/>
      <c r="S37" s="62"/>
      <c r="T37" s="62"/>
      <c r="U37" s="62"/>
      <c r="V37" s="62">
        <f t="shared" si="0"/>
        <v>10</v>
      </c>
      <c r="W37" s="61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</row>
    <row r="38" spans="1:35" customFormat="1" x14ac:dyDescent="0.3">
      <c r="A38" s="6">
        <v>30</v>
      </c>
      <c r="B38" s="15"/>
      <c r="C38" s="15"/>
      <c r="D38" s="74"/>
      <c r="E38" s="78"/>
      <c r="F38" s="31"/>
      <c r="G38" s="30">
        <v>0</v>
      </c>
      <c r="H38" s="32">
        <v>0</v>
      </c>
      <c r="I38" s="32">
        <v>0</v>
      </c>
      <c r="J38" s="36">
        <v>1</v>
      </c>
      <c r="K38" s="32">
        <v>0</v>
      </c>
      <c r="L38" s="49">
        <f>ROUND(IF(H38&gt;=2600,2600*'dofinansowanie umów o pracę'!$D$8,H38*'dofinansowanie umów o pracę'!$D$8),2)</f>
        <v>0</v>
      </c>
      <c r="M38" s="46">
        <f>IFERROR(ROUND(IF(H38&gt;2600,I38/H38*2600,I38)*J38*'dofinansowanie umów o pracę'!$D$8,2),0)</f>
        <v>0</v>
      </c>
      <c r="N38" s="46">
        <f>ROUND(IF(H38&gt;2600,K38/H38*2600,K38)*J38*'dofinansowanie umów o pracę'!$D$8,2)</f>
        <v>0</v>
      </c>
      <c r="O38" s="46">
        <f t="shared" si="1"/>
        <v>0</v>
      </c>
      <c r="P38" s="46">
        <f>O38*'dofinansowanie umów o pracę'!$F$6</f>
        <v>0</v>
      </c>
      <c r="R38" s="61"/>
      <c r="S38" s="62"/>
      <c r="T38" s="62"/>
      <c r="U38" s="62"/>
      <c r="V38" s="62">
        <f t="shared" si="0"/>
        <v>10</v>
      </c>
      <c r="W38" s="61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</row>
    <row r="39" spans="1:35" customFormat="1" x14ac:dyDescent="0.3">
      <c r="A39" s="6">
        <v>31</v>
      </c>
      <c r="B39" s="15"/>
      <c r="C39" s="15"/>
      <c r="D39" s="74"/>
      <c r="E39" s="78"/>
      <c r="F39" s="31"/>
      <c r="G39" s="30">
        <v>0</v>
      </c>
      <c r="H39" s="32">
        <v>0</v>
      </c>
      <c r="I39" s="32">
        <v>0</v>
      </c>
      <c r="J39" s="36">
        <v>1</v>
      </c>
      <c r="K39" s="32">
        <v>0</v>
      </c>
      <c r="L39" s="49">
        <f>ROUND(IF(H39&gt;=2600,2600*'dofinansowanie umów o pracę'!$D$8,H39*'dofinansowanie umów o pracę'!$D$8),2)</f>
        <v>0</v>
      </c>
      <c r="M39" s="46">
        <f>IFERROR(ROUND(IF(H39&gt;2600,I39/H39*2600,I39)*J39*'dofinansowanie umów o pracę'!$D$8,2),0)</f>
        <v>0</v>
      </c>
      <c r="N39" s="46">
        <f>ROUND(IF(H39&gt;2600,K39/H39*2600,K39)*J39*'dofinansowanie umów o pracę'!$D$8,2)</f>
        <v>0</v>
      </c>
      <c r="O39" s="46">
        <f t="shared" si="1"/>
        <v>0</v>
      </c>
      <c r="P39" s="46">
        <f>O39*'dofinansowanie umów o pracę'!$F$6</f>
        <v>0</v>
      </c>
      <c r="R39" s="61"/>
      <c r="S39" s="62"/>
      <c r="T39" s="62"/>
      <c r="U39" s="62"/>
      <c r="V39" s="62">
        <f t="shared" si="0"/>
        <v>10</v>
      </c>
      <c r="W39" s="61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</row>
    <row r="40" spans="1:35" customFormat="1" x14ac:dyDescent="0.3">
      <c r="A40" s="6">
        <v>32</v>
      </c>
      <c r="B40" s="15"/>
      <c r="C40" s="15"/>
      <c r="D40" s="74"/>
      <c r="E40" s="78"/>
      <c r="F40" s="31"/>
      <c r="G40" s="30">
        <v>0</v>
      </c>
      <c r="H40" s="32">
        <v>0</v>
      </c>
      <c r="I40" s="32">
        <v>0</v>
      </c>
      <c r="J40" s="36">
        <v>1</v>
      </c>
      <c r="K40" s="32">
        <v>0</v>
      </c>
      <c r="L40" s="49">
        <f>ROUND(IF(H40&gt;=2600,2600*'dofinansowanie umów o pracę'!$D$8,H40*'dofinansowanie umów o pracę'!$D$8),2)</f>
        <v>0</v>
      </c>
      <c r="M40" s="46">
        <f>IFERROR(ROUND(IF(H40&gt;2600,I40/H40*2600,I40)*J40*'dofinansowanie umów o pracę'!$D$8,2),0)</f>
        <v>0</v>
      </c>
      <c r="N40" s="46">
        <f>ROUND(IF(H40&gt;2600,K40/H40*2600,K40)*J40*'dofinansowanie umów o pracę'!$D$8,2)</f>
        <v>0</v>
      </c>
      <c r="O40" s="46">
        <f t="shared" si="1"/>
        <v>0</v>
      </c>
      <c r="P40" s="46">
        <f>O40*'dofinansowanie umów o pracę'!$F$6</f>
        <v>0</v>
      </c>
      <c r="R40" s="27"/>
      <c r="S40" s="62"/>
      <c r="T40" s="62"/>
      <c r="U40" s="62"/>
      <c r="V40" s="62">
        <f t="shared" si="0"/>
        <v>10</v>
      </c>
      <c r="W40" s="61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</row>
    <row r="41" spans="1:35" customFormat="1" x14ac:dyDescent="0.3">
      <c r="A41" s="6">
        <v>33</v>
      </c>
      <c r="B41" s="15"/>
      <c r="C41" s="15"/>
      <c r="D41" s="74"/>
      <c r="E41" s="78"/>
      <c r="F41" s="31"/>
      <c r="G41" s="30">
        <v>0</v>
      </c>
      <c r="H41" s="32">
        <v>0</v>
      </c>
      <c r="I41" s="32">
        <v>0</v>
      </c>
      <c r="J41" s="36">
        <v>1</v>
      </c>
      <c r="K41" s="32">
        <v>0</v>
      </c>
      <c r="L41" s="49">
        <f>ROUND(IF(H41&gt;=2600,2600*'dofinansowanie umów o pracę'!$D$8,H41*'dofinansowanie umów o pracę'!$D$8),2)</f>
        <v>0</v>
      </c>
      <c r="M41" s="46">
        <f>IFERROR(ROUND(IF(H41&gt;2600,I41/H41*2600,I41)*J41*'dofinansowanie umów o pracę'!$D$8,2),0)</f>
        <v>0</v>
      </c>
      <c r="N41" s="46">
        <f>ROUND(IF(H41&gt;2600,K41/H41*2600,K41)*J41*'dofinansowanie umów o pracę'!$D$8,2)</f>
        <v>0</v>
      </c>
      <c r="O41" s="46">
        <f t="shared" si="1"/>
        <v>0</v>
      </c>
      <c r="P41" s="46">
        <f>O41*'dofinansowanie umów o pracę'!$F$6</f>
        <v>0</v>
      </c>
      <c r="R41" s="27"/>
      <c r="S41" s="62"/>
      <c r="T41" s="62"/>
      <c r="U41" s="62"/>
      <c r="V41" s="62">
        <f t="shared" si="0"/>
        <v>10</v>
      </c>
      <c r="W41" s="61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</row>
    <row r="42" spans="1:35" customFormat="1" x14ac:dyDescent="0.3">
      <c r="A42" s="6">
        <v>34</v>
      </c>
      <c r="B42" s="15"/>
      <c r="C42" s="15"/>
      <c r="D42" s="74"/>
      <c r="E42" s="78"/>
      <c r="F42" s="31"/>
      <c r="G42" s="30">
        <v>0</v>
      </c>
      <c r="H42" s="32">
        <v>0</v>
      </c>
      <c r="I42" s="32">
        <v>0</v>
      </c>
      <c r="J42" s="36">
        <v>1</v>
      </c>
      <c r="K42" s="32">
        <v>0</v>
      </c>
      <c r="L42" s="49">
        <f>ROUND(IF(H42&gt;=2600,2600*'dofinansowanie umów o pracę'!$D$8,H42*'dofinansowanie umów o pracę'!$D$8),2)</f>
        <v>0</v>
      </c>
      <c r="M42" s="46">
        <f>IFERROR(ROUND(IF(H42&gt;2600,I42/H42*2600,I42)*J42*'dofinansowanie umów o pracę'!$D$8,2),0)</f>
        <v>0</v>
      </c>
      <c r="N42" s="46">
        <f>ROUND(IF(H42&gt;2600,K42/H42*2600,K42)*J42*'dofinansowanie umów o pracę'!$D$8,2)</f>
        <v>0</v>
      </c>
      <c r="O42" s="46">
        <f t="shared" si="1"/>
        <v>0</v>
      </c>
      <c r="P42" s="46">
        <f>O42*'dofinansowanie umów o pracę'!$F$6</f>
        <v>0</v>
      </c>
      <c r="R42" s="27"/>
      <c r="S42" s="62"/>
      <c r="T42" s="62"/>
      <c r="U42" s="62"/>
      <c r="V42" s="62">
        <f t="shared" si="0"/>
        <v>10</v>
      </c>
      <c r="W42" s="61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</row>
    <row r="43" spans="1:35" customFormat="1" x14ac:dyDescent="0.3">
      <c r="A43" s="6">
        <v>35</v>
      </c>
      <c r="B43" s="15"/>
      <c r="C43" s="15"/>
      <c r="D43" s="74"/>
      <c r="E43" s="78"/>
      <c r="F43" s="31"/>
      <c r="G43" s="30">
        <v>0</v>
      </c>
      <c r="H43" s="32">
        <v>0</v>
      </c>
      <c r="I43" s="32">
        <v>0</v>
      </c>
      <c r="J43" s="36">
        <v>1</v>
      </c>
      <c r="K43" s="32">
        <v>0</v>
      </c>
      <c r="L43" s="49">
        <f>ROUND(IF(H43&gt;=2600,2600*'dofinansowanie umów o pracę'!$D$8,H43*'dofinansowanie umów o pracę'!$D$8),2)</f>
        <v>0</v>
      </c>
      <c r="M43" s="46">
        <f>IFERROR(ROUND(IF(H43&gt;2600,I43/H43*2600,I43)*J43*'dofinansowanie umów o pracę'!$D$8,2),0)</f>
        <v>0</v>
      </c>
      <c r="N43" s="46">
        <f>ROUND(IF(H43&gt;2600,K43/H43*2600,K43)*J43*'dofinansowanie umów o pracę'!$D$8,2)</f>
        <v>0</v>
      </c>
      <c r="O43" s="46">
        <f t="shared" si="1"/>
        <v>0</v>
      </c>
      <c r="P43" s="46">
        <f>O43*'dofinansowanie umów o pracę'!$F$6</f>
        <v>0</v>
      </c>
      <c r="R43" s="27"/>
      <c r="S43" s="62"/>
      <c r="T43" s="62"/>
      <c r="U43" s="62"/>
      <c r="V43" s="62">
        <f t="shared" si="0"/>
        <v>10</v>
      </c>
      <c r="W43" s="61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</row>
    <row r="44" spans="1:35" customFormat="1" x14ac:dyDescent="0.3">
      <c r="A44" s="6">
        <v>36</v>
      </c>
      <c r="B44" s="15"/>
      <c r="C44" s="15"/>
      <c r="D44" s="74"/>
      <c r="E44" s="78"/>
      <c r="F44" s="31"/>
      <c r="G44" s="30">
        <v>0</v>
      </c>
      <c r="H44" s="32">
        <v>0</v>
      </c>
      <c r="I44" s="32">
        <v>0</v>
      </c>
      <c r="J44" s="36">
        <v>1</v>
      </c>
      <c r="K44" s="32">
        <v>0</v>
      </c>
      <c r="L44" s="49">
        <f>ROUND(IF(H44&gt;=2600,2600*'dofinansowanie umów o pracę'!$D$8,H44*'dofinansowanie umów o pracę'!$D$8),2)</f>
        <v>0</v>
      </c>
      <c r="M44" s="46">
        <f>IFERROR(ROUND(IF(H44&gt;2600,I44/H44*2600,I44)*J44*'dofinansowanie umów o pracę'!$D$8,2),0)</f>
        <v>0</v>
      </c>
      <c r="N44" s="46">
        <f>ROUND(IF(H44&gt;2600,K44/H44*2600,K44)*J44*'dofinansowanie umów o pracę'!$D$8,2)</f>
        <v>0</v>
      </c>
      <c r="O44" s="46">
        <f t="shared" si="1"/>
        <v>0</v>
      </c>
      <c r="P44" s="46">
        <f>O44*'dofinansowanie umów o pracę'!$F$6</f>
        <v>0</v>
      </c>
      <c r="R44" s="27"/>
      <c r="S44" s="62"/>
      <c r="T44" s="62"/>
      <c r="U44" s="62"/>
      <c r="V44" s="62">
        <f t="shared" si="0"/>
        <v>10</v>
      </c>
      <c r="W44" s="61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</row>
    <row r="45" spans="1:35" customFormat="1" x14ac:dyDescent="0.3">
      <c r="A45" s="6">
        <v>37</v>
      </c>
      <c r="B45" s="15"/>
      <c r="C45" s="15"/>
      <c r="D45" s="74"/>
      <c r="E45" s="78"/>
      <c r="F45" s="31"/>
      <c r="G45" s="30">
        <v>0</v>
      </c>
      <c r="H45" s="32">
        <v>0</v>
      </c>
      <c r="I45" s="32">
        <v>0</v>
      </c>
      <c r="J45" s="36">
        <v>1</v>
      </c>
      <c r="K45" s="32">
        <v>0</v>
      </c>
      <c r="L45" s="49">
        <f>ROUND(IF(H45&gt;=2600,2600*'dofinansowanie umów o pracę'!$D$8,H45*'dofinansowanie umów o pracę'!$D$8),2)</f>
        <v>0</v>
      </c>
      <c r="M45" s="46">
        <f>IFERROR(ROUND(IF(H45&gt;2600,I45/H45*2600,I45)*J45*'dofinansowanie umów o pracę'!$D$8,2),0)</f>
        <v>0</v>
      </c>
      <c r="N45" s="46">
        <f>ROUND(IF(H45&gt;2600,K45/H45*2600,K45)*J45*'dofinansowanie umów o pracę'!$D$8,2)</f>
        <v>0</v>
      </c>
      <c r="O45" s="46">
        <f t="shared" si="1"/>
        <v>0</v>
      </c>
      <c r="P45" s="46">
        <f>O45*'dofinansowanie umów o pracę'!$F$6</f>
        <v>0</v>
      </c>
      <c r="R45" s="27"/>
      <c r="S45" s="62"/>
      <c r="T45" s="62"/>
      <c r="U45" s="62"/>
      <c r="V45" s="62">
        <f t="shared" si="0"/>
        <v>10</v>
      </c>
      <c r="W45" s="61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</row>
    <row r="46" spans="1:35" customFormat="1" x14ac:dyDescent="0.3">
      <c r="A46" s="6">
        <v>38</v>
      </c>
      <c r="B46" s="15"/>
      <c r="C46" s="15"/>
      <c r="D46" s="74"/>
      <c r="E46" s="78"/>
      <c r="F46" s="31"/>
      <c r="G46" s="30">
        <v>0</v>
      </c>
      <c r="H46" s="32">
        <v>0</v>
      </c>
      <c r="I46" s="32">
        <v>0</v>
      </c>
      <c r="J46" s="36">
        <v>1</v>
      </c>
      <c r="K46" s="32">
        <v>0</v>
      </c>
      <c r="L46" s="49">
        <f>ROUND(IF(H46&gt;=2600,2600*'dofinansowanie umów o pracę'!$D$8,H46*'dofinansowanie umów o pracę'!$D$8),2)</f>
        <v>0</v>
      </c>
      <c r="M46" s="46">
        <f>IFERROR(ROUND(IF(H46&gt;2600,I46/H46*2600,I46)*J46*'dofinansowanie umów o pracę'!$D$8,2),0)</f>
        <v>0</v>
      </c>
      <c r="N46" s="46">
        <f>ROUND(IF(H46&gt;2600,K46/H46*2600,K46)*J46*'dofinansowanie umów o pracę'!$D$8,2)</f>
        <v>0</v>
      </c>
      <c r="O46" s="46">
        <f t="shared" si="1"/>
        <v>0</v>
      </c>
      <c r="P46" s="46">
        <f>O46*'dofinansowanie umów o pracę'!$F$6</f>
        <v>0</v>
      </c>
      <c r="R46" s="27"/>
      <c r="S46" s="62"/>
      <c r="T46" s="62"/>
      <c r="U46" s="62"/>
      <c r="V46" s="62">
        <f t="shared" si="0"/>
        <v>10</v>
      </c>
      <c r="W46" s="61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</row>
    <row r="47" spans="1:35" customFormat="1" x14ac:dyDescent="0.3">
      <c r="A47" s="6">
        <v>39</v>
      </c>
      <c r="B47" s="15"/>
      <c r="C47" s="15"/>
      <c r="D47" s="74"/>
      <c r="E47" s="78"/>
      <c r="F47" s="31"/>
      <c r="G47" s="30">
        <v>0</v>
      </c>
      <c r="H47" s="32">
        <v>0</v>
      </c>
      <c r="I47" s="32">
        <v>0</v>
      </c>
      <c r="J47" s="36">
        <v>1</v>
      </c>
      <c r="K47" s="32">
        <v>0</v>
      </c>
      <c r="L47" s="49">
        <f>ROUND(IF(H47&gt;=2600,2600*'dofinansowanie umów o pracę'!$D$8,H47*'dofinansowanie umów o pracę'!$D$8),2)</f>
        <v>0</v>
      </c>
      <c r="M47" s="46">
        <f>IFERROR(ROUND(IF(H47&gt;2600,I47/H47*2600,I47)*J47*'dofinansowanie umów o pracę'!$D$8,2),0)</f>
        <v>0</v>
      </c>
      <c r="N47" s="46">
        <f>ROUND(IF(H47&gt;2600,K47/H47*2600,K47)*J47*'dofinansowanie umów o pracę'!$D$8,2)</f>
        <v>0</v>
      </c>
      <c r="O47" s="46">
        <f t="shared" si="1"/>
        <v>0</v>
      </c>
      <c r="P47" s="46">
        <f>O47*'dofinansowanie umów o pracę'!$F$6</f>
        <v>0</v>
      </c>
      <c r="R47" s="27"/>
      <c r="S47" s="62"/>
      <c r="T47" s="62"/>
      <c r="U47" s="62"/>
      <c r="V47" s="62">
        <f t="shared" si="0"/>
        <v>10</v>
      </c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</row>
    <row r="48" spans="1:35" customFormat="1" x14ac:dyDescent="0.3">
      <c r="A48" s="6">
        <v>40</v>
      </c>
      <c r="B48" s="15"/>
      <c r="C48" s="15"/>
      <c r="D48" s="74"/>
      <c r="E48" s="78"/>
      <c r="F48" s="31"/>
      <c r="G48" s="30">
        <v>0</v>
      </c>
      <c r="H48" s="32">
        <v>0</v>
      </c>
      <c r="I48" s="32">
        <v>0</v>
      </c>
      <c r="J48" s="36">
        <v>1</v>
      </c>
      <c r="K48" s="32">
        <v>0</v>
      </c>
      <c r="L48" s="49">
        <f>ROUND(IF(H48&gt;=2600,2600*'dofinansowanie umów o pracę'!$D$8,H48*'dofinansowanie umów o pracę'!$D$8),2)</f>
        <v>0</v>
      </c>
      <c r="M48" s="46">
        <f>IFERROR(ROUND(IF(H48&gt;2600,I48/H48*2600,I48)*J48*'dofinansowanie umów o pracę'!$D$8,2),0)</f>
        <v>0</v>
      </c>
      <c r="N48" s="46">
        <f>ROUND(IF(H48&gt;2600,K48/H48*2600,K48)*J48*'dofinansowanie umów o pracę'!$D$8,2)</f>
        <v>0</v>
      </c>
      <c r="O48" s="46">
        <f t="shared" si="1"/>
        <v>0</v>
      </c>
      <c r="P48" s="46">
        <f>O48*'dofinansowanie umów o pracę'!$F$6</f>
        <v>0</v>
      </c>
      <c r="R48" s="27"/>
      <c r="S48" s="62"/>
      <c r="T48" s="62"/>
      <c r="U48" s="62"/>
      <c r="V48" s="62">
        <f t="shared" si="0"/>
        <v>10</v>
      </c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</row>
    <row r="49" spans="1:35" customFormat="1" x14ac:dyDescent="0.3">
      <c r="A49" s="6">
        <v>41</v>
      </c>
      <c r="B49" s="15"/>
      <c r="C49" s="15"/>
      <c r="D49" s="74"/>
      <c r="E49" s="78"/>
      <c r="F49" s="31"/>
      <c r="G49" s="30">
        <v>0</v>
      </c>
      <c r="H49" s="32">
        <v>0</v>
      </c>
      <c r="I49" s="32">
        <v>0</v>
      </c>
      <c r="J49" s="36">
        <v>1</v>
      </c>
      <c r="K49" s="32">
        <v>0</v>
      </c>
      <c r="L49" s="49">
        <f>ROUND(IF(H49&gt;=2600,2600*'dofinansowanie umów o pracę'!$D$8,H49*'dofinansowanie umów o pracę'!$D$8),2)</f>
        <v>0</v>
      </c>
      <c r="M49" s="46">
        <f>IFERROR(ROUND(IF(H49&gt;2600,I49/H49*2600,I49)*J49*'dofinansowanie umów o pracę'!$D$8,2),0)</f>
        <v>0</v>
      </c>
      <c r="N49" s="46">
        <f>ROUND(IF(H49&gt;2600,K49/H49*2600,K49)*J49*'dofinansowanie umów o pracę'!$D$8,2)</f>
        <v>0</v>
      </c>
      <c r="O49" s="46">
        <f t="shared" si="1"/>
        <v>0</v>
      </c>
      <c r="P49" s="46">
        <f>O49*'dofinansowanie umów o pracę'!$F$6</f>
        <v>0</v>
      </c>
      <c r="R49" s="27"/>
      <c r="S49" s="62"/>
      <c r="T49" s="62"/>
      <c r="U49" s="62"/>
      <c r="V49" s="62">
        <f t="shared" si="0"/>
        <v>10</v>
      </c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</row>
    <row r="50" spans="1:35" customFormat="1" x14ac:dyDescent="0.3">
      <c r="A50" s="6">
        <v>42</v>
      </c>
      <c r="B50" s="15"/>
      <c r="C50" s="15"/>
      <c r="D50" s="74"/>
      <c r="E50" s="78"/>
      <c r="F50" s="31"/>
      <c r="G50" s="30">
        <v>0</v>
      </c>
      <c r="H50" s="32">
        <v>0</v>
      </c>
      <c r="I50" s="32">
        <v>0</v>
      </c>
      <c r="J50" s="36">
        <v>1</v>
      </c>
      <c r="K50" s="32">
        <v>0</v>
      </c>
      <c r="L50" s="49">
        <f>ROUND(IF(H50&gt;=2600,2600*'dofinansowanie umów o pracę'!$D$8,H50*'dofinansowanie umów o pracę'!$D$8),2)</f>
        <v>0</v>
      </c>
      <c r="M50" s="46">
        <f>IFERROR(ROUND(IF(H50&gt;2600,I50/H50*2600,I50)*J50*'dofinansowanie umów o pracę'!$D$8,2),0)</f>
        <v>0</v>
      </c>
      <c r="N50" s="46">
        <f>ROUND(IF(H50&gt;2600,K50/H50*2600,K50)*J50*'dofinansowanie umów o pracę'!$D$8,2)</f>
        <v>0</v>
      </c>
      <c r="O50" s="46">
        <f t="shared" si="1"/>
        <v>0</v>
      </c>
      <c r="P50" s="46">
        <f>O50*'dofinansowanie umów o pracę'!$F$6</f>
        <v>0</v>
      </c>
      <c r="R50" s="27"/>
      <c r="S50" s="62"/>
      <c r="T50" s="62"/>
      <c r="U50" s="62"/>
      <c r="V50" s="62">
        <f t="shared" si="0"/>
        <v>10</v>
      </c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</row>
    <row r="51" spans="1:35" customFormat="1" x14ac:dyDescent="0.3">
      <c r="A51" s="6">
        <v>43</v>
      </c>
      <c r="B51" s="15"/>
      <c r="C51" s="15"/>
      <c r="D51" s="74"/>
      <c r="E51" s="78"/>
      <c r="F51" s="31"/>
      <c r="G51" s="30">
        <v>0</v>
      </c>
      <c r="H51" s="32">
        <v>0</v>
      </c>
      <c r="I51" s="32">
        <v>0</v>
      </c>
      <c r="J51" s="36">
        <v>1</v>
      </c>
      <c r="K51" s="32">
        <v>0</v>
      </c>
      <c r="L51" s="49">
        <f>ROUND(IF(H51&gt;=2600,2600*'dofinansowanie umów o pracę'!$D$8,H51*'dofinansowanie umów o pracę'!$D$8),2)</f>
        <v>0</v>
      </c>
      <c r="M51" s="46">
        <f>IFERROR(ROUND(IF(H51&gt;2600,I51/H51*2600,I51)*J51*'dofinansowanie umów o pracę'!$D$8,2),0)</f>
        <v>0</v>
      </c>
      <c r="N51" s="46">
        <f>ROUND(IF(H51&gt;2600,K51/H51*2600,K51)*J51*'dofinansowanie umów o pracę'!$D$8,2)</f>
        <v>0</v>
      </c>
      <c r="O51" s="46">
        <f t="shared" si="1"/>
        <v>0</v>
      </c>
      <c r="P51" s="46">
        <f>O51*'dofinansowanie umów o pracę'!$F$6</f>
        <v>0</v>
      </c>
      <c r="R51" s="27"/>
      <c r="S51" s="62"/>
      <c r="T51" s="62"/>
      <c r="U51" s="62"/>
      <c r="V51" s="62">
        <f t="shared" si="0"/>
        <v>10</v>
      </c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</row>
    <row r="52" spans="1:35" customFormat="1" x14ac:dyDescent="0.3">
      <c r="A52" s="6">
        <v>44</v>
      </c>
      <c r="B52" s="15"/>
      <c r="C52" s="15"/>
      <c r="D52" s="74"/>
      <c r="E52" s="78"/>
      <c r="F52" s="31"/>
      <c r="G52" s="30">
        <v>0</v>
      </c>
      <c r="H52" s="32">
        <v>0</v>
      </c>
      <c r="I52" s="32">
        <v>0</v>
      </c>
      <c r="J52" s="36">
        <v>1</v>
      </c>
      <c r="K52" s="32">
        <v>0</v>
      </c>
      <c r="L52" s="49">
        <f>ROUND(IF(H52&gt;=2600,2600*'dofinansowanie umów o pracę'!$D$8,H52*'dofinansowanie umów o pracę'!$D$8),2)</f>
        <v>0</v>
      </c>
      <c r="M52" s="46">
        <f>IFERROR(ROUND(IF(H52&gt;2600,I52/H52*2600,I52)*J52*'dofinansowanie umów o pracę'!$D$8,2),0)</f>
        <v>0</v>
      </c>
      <c r="N52" s="46">
        <f>ROUND(IF(H52&gt;2600,K52/H52*2600,K52)*J52*'dofinansowanie umów o pracę'!$D$8,2)</f>
        <v>0</v>
      </c>
      <c r="O52" s="46">
        <f t="shared" si="1"/>
        <v>0</v>
      </c>
      <c r="P52" s="46">
        <f>O52*'dofinansowanie umów o pracę'!$F$6</f>
        <v>0</v>
      </c>
      <c r="R52" s="27"/>
      <c r="S52" s="62"/>
      <c r="T52" s="62"/>
      <c r="U52" s="62"/>
      <c r="V52" s="62">
        <f t="shared" si="0"/>
        <v>10</v>
      </c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</row>
    <row r="53" spans="1:35" customFormat="1" x14ac:dyDescent="0.3">
      <c r="A53" s="6">
        <v>45</v>
      </c>
      <c r="B53" s="15"/>
      <c r="C53" s="15"/>
      <c r="D53" s="74"/>
      <c r="E53" s="78"/>
      <c r="F53" s="31"/>
      <c r="G53" s="30">
        <v>0</v>
      </c>
      <c r="H53" s="32">
        <v>0</v>
      </c>
      <c r="I53" s="32">
        <v>0</v>
      </c>
      <c r="J53" s="36">
        <v>1</v>
      </c>
      <c r="K53" s="32">
        <v>0</v>
      </c>
      <c r="L53" s="49">
        <f>ROUND(IF(H53&gt;=2600,2600*'dofinansowanie umów o pracę'!$D$8,H53*'dofinansowanie umów o pracę'!$D$8),2)</f>
        <v>0</v>
      </c>
      <c r="M53" s="46">
        <f>IFERROR(ROUND(IF(H53&gt;2600,I53/H53*2600,I53)*J53*'dofinansowanie umów o pracę'!$D$8,2),0)</f>
        <v>0</v>
      </c>
      <c r="N53" s="46">
        <f>ROUND(IF(H53&gt;2600,K53/H53*2600,K53)*J53*'dofinansowanie umów o pracę'!$D$8,2)</f>
        <v>0</v>
      </c>
      <c r="O53" s="46">
        <f t="shared" si="1"/>
        <v>0</v>
      </c>
      <c r="P53" s="46">
        <f>O53*'dofinansowanie umów o pracę'!$F$6</f>
        <v>0</v>
      </c>
      <c r="R53" s="27"/>
      <c r="S53" s="62"/>
      <c r="T53" s="62"/>
      <c r="U53" s="62"/>
      <c r="V53" s="62">
        <f t="shared" si="0"/>
        <v>10</v>
      </c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</row>
    <row r="54" spans="1:35" customFormat="1" x14ac:dyDescent="0.3">
      <c r="A54" s="6">
        <v>46</v>
      </c>
      <c r="B54" s="15"/>
      <c r="C54" s="15"/>
      <c r="D54" s="74"/>
      <c r="E54" s="78"/>
      <c r="F54" s="31"/>
      <c r="G54" s="30">
        <v>0</v>
      </c>
      <c r="H54" s="32">
        <v>0</v>
      </c>
      <c r="I54" s="32">
        <v>0</v>
      </c>
      <c r="J54" s="36">
        <v>1</v>
      </c>
      <c r="K54" s="32">
        <v>0</v>
      </c>
      <c r="L54" s="49">
        <f>ROUND(IF(H54&gt;=2600,2600*'dofinansowanie umów o pracę'!$D$8,H54*'dofinansowanie umów o pracę'!$D$8),2)</f>
        <v>0</v>
      </c>
      <c r="M54" s="46">
        <f>IFERROR(ROUND(IF(H54&gt;2600,I54/H54*2600,I54)*J54*'dofinansowanie umów o pracę'!$D$8,2),0)</f>
        <v>0</v>
      </c>
      <c r="N54" s="46">
        <f>ROUND(IF(H54&gt;2600,K54/H54*2600,K54)*J54*'dofinansowanie umów o pracę'!$D$8,2)</f>
        <v>0</v>
      </c>
      <c r="O54" s="46">
        <f t="shared" si="1"/>
        <v>0</v>
      </c>
      <c r="P54" s="46">
        <f>O54*'dofinansowanie umów o pracę'!$F$6</f>
        <v>0</v>
      </c>
      <c r="R54" s="27"/>
      <c r="S54" s="62"/>
      <c r="T54" s="62"/>
      <c r="U54" s="62"/>
      <c r="V54" s="62">
        <f t="shared" si="0"/>
        <v>10</v>
      </c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</row>
    <row r="55" spans="1:35" customFormat="1" x14ac:dyDescent="0.3">
      <c r="A55" s="6">
        <v>47</v>
      </c>
      <c r="B55" s="15"/>
      <c r="C55" s="15"/>
      <c r="D55" s="74"/>
      <c r="E55" s="78"/>
      <c r="F55" s="31"/>
      <c r="G55" s="30">
        <v>0</v>
      </c>
      <c r="H55" s="32">
        <v>0</v>
      </c>
      <c r="I55" s="32">
        <v>0</v>
      </c>
      <c r="J55" s="36">
        <v>1</v>
      </c>
      <c r="K55" s="32">
        <v>0</v>
      </c>
      <c r="L55" s="49">
        <f>ROUND(IF(H55&gt;=2600,2600*'dofinansowanie umów o pracę'!$D$8,H55*'dofinansowanie umów o pracę'!$D$8),2)</f>
        <v>0</v>
      </c>
      <c r="M55" s="46">
        <f>IFERROR(ROUND(IF(H55&gt;2600,I55/H55*2600,I55)*J55*'dofinansowanie umów o pracę'!$D$8,2),0)</f>
        <v>0</v>
      </c>
      <c r="N55" s="46">
        <f>ROUND(IF(H55&gt;2600,K55/H55*2600,K55)*J55*'dofinansowanie umów o pracę'!$D$8,2)</f>
        <v>0</v>
      </c>
      <c r="O55" s="46">
        <f t="shared" si="1"/>
        <v>0</v>
      </c>
      <c r="P55" s="46">
        <f>O55*'dofinansowanie umów o pracę'!$F$6</f>
        <v>0</v>
      </c>
      <c r="R55" s="27"/>
      <c r="S55" s="62"/>
      <c r="T55" s="62"/>
      <c r="U55" s="62"/>
      <c r="V55" s="62">
        <f t="shared" si="0"/>
        <v>10</v>
      </c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</row>
    <row r="56" spans="1:35" customFormat="1" x14ac:dyDescent="0.3">
      <c r="A56" s="6">
        <v>48</v>
      </c>
      <c r="B56" s="15"/>
      <c r="C56" s="15"/>
      <c r="D56" s="74"/>
      <c r="E56" s="78"/>
      <c r="F56" s="31"/>
      <c r="G56" s="30">
        <v>0</v>
      </c>
      <c r="H56" s="32">
        <v>0</v>
      </c>
      <c r="I56" s="32">
        <v>0</v>
      </c>
      <c r="J56" s="36">
        <v>1</v>
      </c>
      <c r="K56" s="32">
        <v>0</v>
      </c>
      <c r="L56" s="49">
        <f>ROUND(IF(H56&gt;=2600,2600*'dofinansowanie umów o pracę'!$D$8,H56*'dofinansowanie umów o pracę'!$D$8),2)</f>
        <v>0</v>
      </c>
      <c r="M56" s="46">
        <f>IFERROR(ROUND(IF(H56&gt;2600,I56/H56*2600,I56)*J56*'dofinansowanie umów o pracę'!$D$8,2),0)</f>
        <v>0</v>
      </c>
      <c r="N56" s="46">
        <f>ROUND(IF(H56&gt;2600,K56/H56*2600,K56)*J56*'dofinansowanie umów o pracę'!$D$8,2)</f>
        <v>0</v>
      </c>
      <c r="O56" s="46">
        <f t="shared" si="1"/>
        <v>0</v>
      </c>
      <c r="P56" s="46">
        <f>O56*'dofinansowanie umów o pracę'!$F$6</f>
        <v>0</v>
      </c>
      <c r="R56" s="27"/>
      <c r="S56" s="62"/>
      <c r="T56" s="62"/>
      <c r="U56" s="62"/>
      <c r="V56" s="62">
        <f t="shared" si="0"/>
        <v>10</v>
      </c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</row>
    <row r="57" spans="1:35" customFormat="1" x14ac:dyDescent="0.3">
      <c r="A57" s="6">
        <v>49</v>
      </c>
      <c r="B57" s="15"/>
      <c r="C57" s="15"/>
      <c r="D57" s="74"/>
      <c r="E57" s="78"/>
      <c r="F57" s="31"/>
      <c r="G57" s="30">
        <v>0</v>
      </c>
      <c r="H57" s="32">
        <v>0</v>
      </c>
      <c r="I57" s="32">
        <v>0</v>
      </c>
      <c r="J57" s="36">
        <v>1</v>
      </c>
      <c r="K57" s="32">
        <v>0</v>
      </c>
      <c r="L57" s="49">
        <f>ROUND(IF(H57&gt;=2600,2600*'dofinansowanie umów o pracę'!$D$8,H57*'dofinansowanie umów o pracę'!$D$8),2)</f>
        <v>0</v>
      </c>
      <c r="M57" s="46">
        <f>IFERROR(ROUND(IF(H57&gt;2600,I57/H57*2600,I57)*J57*'dofinansowanie umów o pracę'!$D$8,2),0)</f>
        <v>0</v>
      </c>
      <c r="N57" s="46">
        <f>ROUND(IF(H57&gt;2600,K57/H57*2600,K57)*J57*'dofinansowanie umów o pracę'!$D$8,2)</f>
        <v>0</v>
      </c>
      <c r="O57" s="46">
        <f t="shared" si="1"/>
        <v>0</v>
      </c>
      <c r="P57" s="46">
        <f>O57*'dofinansowanie umów o pracę'!$F$6</f>
        <v>0</v>
      </c>
      <c r="R57" s="27"/>
      <c r="S57" s="62"/>
      <c r="T57" s="62"/>
      <c r="U57" s="62"/>
      <c r="V57" s="62">
        <f t="shared" si="0"/>
        <v>10</v>
      </c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</row>
    <row r="58" spans="1:35" customFormat="1" x14ac:dyDescent="0.3">
      <c r="A58" s="6">
        <v>50</v>
      </c>
      <c r="B58" s="15"/>
      <c r="C58" s="15"/>
      <c r="D58" s="74"/>
      <c r="E58" s="78"/>
      <c r="F58" s="31"/>
      <c r="G58" s="30">
        <v>0</v>
      </c>
      <c r="H58" s="32">
        <v>0</v>
      </c>
      <c r="I58" s="32">
        <v>0</v>
      </c>
      <c r="J58" s="36">
        <v>1</v>
      </c>
      <c r="K58" s="32">
        <v>0</v>
      </c>
      <c r="L58" s="49">
        <f>ROUND(IF(H58&gt;=2600,2600*'dofinansowanie umów o pracę'!$D$8,H58*'dofinansowanie umów o pracę'!$D$8),2)</f>
        <v>0</v>
      </c>
      <c r="M58" s="46">
        <f>IFERROR(ROUND(IF(H58&gt;2600,I58/H58*2600,I58)*J58*'dofinansowanie umów o pracę'!$D$8,2),0)</f>
        <v>0</v>
      </c>
      <c r="N58" s="46">
        <f>ROUND(IF(H58&gt;2600,K58/H58*2600,K58)*J58*'dofinansowanie umów o pracę'!$D$8,2)</f>
        <v>0</v>
      </c>
      <c r="O58" s="46">
        <f t="shared" si="1"/>
        <v>0</v>
      </c>
      <c r="P58" s="46">
        <f>O58*'dofinansowanie umów o pracę'!$F$6</f>
        <v>0</v>
      </c>
      <c r="R58" s="27"/>
      <c r="S58" s="62"/>
      <c r="T58" s="62"/>
      <c r="U58" s="62"/>
      <c r="V58" s="62">
        <f t="shared" si="0"/>
        <v>10</v>
      </c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</row>
    <row r="59" spans="1:35" customFormat="1" x14ac:dyDescent="0.3">
      <c r="A59" s="6">
        <v>51</v>
      </c>
      <c r="B59" s="15"/>
      <c r="C59" s="15"/>
      <c r="D59" s="74"/>
      <c r="E59" s="78"/>
      <c r="F59" s="31"/>
      <c r="G59" s="30">
        <v>0</v>
      </c>
      <c r="H59" s="32">
        <v>0</v>
      </c>
      <c r="I59" s="32">
        <v>0</v>
      </c>
      <c r="J59" s="36">
        <v>1</v>
      </c>
      <c r="K59" s="32">
        <v>0</v>
      </c>
      <c r="L59" s="49">
        <f>ROUND(IF(H59&gt;=2600,2600*'dofinansowanie umów o pracę'!$D$8,H59*'dofinansowanie umów o pracę'!$D$8),2)</f>
        <v>0</v>
      </c>
      <c r="M59" s="46">
        <f>IFERROR(ROUND(IF(H59&gt;2600,I59/H59*2600,I59)*J59*'dofinansowanie umów o pracę'!$D$8,2),0)</f>
        <v>0</v>
      </c>
      <c r="N59" s="46">
        <f>ROUND(IF(H59&gt;2600,K59/H59*2600,K59)*J59*'dofinansowanie umów o pracę'!$D$8,2)</f>
        <v>0</v>
      </c>
      <c r="O59" s="46">
        <f t="shared" si="1"/>
        <v>0</v>
      </c>
      <c r="P59" s="46">
        <f>O59*'dofinansowanie umów o pracę'!$F$6</f>
        <v>0</v>
      </c>
      <c r="R59" s="27"/>
      <c r="S59" s="62"/>
      <c r="T59" s="62"/>
      <c r="U59" s="62"/>
      <c r="V59" s="62">
        <f t="shared" si="0"/>
        <v>10</v>
      </c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</row>
    <row r="60" spans="1:35" customFormat="1" x14ac:dyDescent="0.3">
      <c r="A60" s="6">
        <v>52</v>
      </c>
      <c r="B60" s="15"/>
      <c r="C60" s="15"/>
      <c r="D60" s="74"/>
      <c r="E60" s="78"/>
      <c r="F60" s="31"/>
      <c r="G60" s="30">
        <v>0</v>
      </c>
      <c r="H60" s="32">
        <v>0</v>
      </c>
      <c r="I60" s="32">
        <v>0</v>
      </c>
      <c r="J60" s="36">
        <v>1</v>
      </c>
      <c r="K60" s="32">
        <v>0</v>
      </c>
      <c r="L60" s="49">
        <f>ROUND(IF(H60&gt;=2600,2600*'dofinansowanie umów o pracę'!$D$8,H60*'dofinansowanie umów o pracę'!$D$8),2)</f>
        <v>0</v>
      </c>
      <c r="M60" s="46">
        <f>IFERROR(ROUND(IF(H60&gt;2600,I60/H60*2600,I60)*J60*'dofinansowanie umów o pracę'!$D$8,2),0)</f>
        <v>0</v>
      </c>
      <c r="N60" s="46">
        <f>ROUND(IF(H60&gt;2600,K60/H60*2600,K60)*J60*'dofinansowanie umów o pracę'!$D$8,2)</f>
        <v>0</v>
      </c>
      <c r="O60" s="46">
        <f t="shared" si="1"/>
        <v>0</v>
      </c>
      <c r="P60" s="46">
        <f>O60*'dofinansowanie umów o pracę'!$F$6</f>
        <v>0</v>
      </c>
      <c r="R60" s="27"/>
      <c r="S60" s="62"/>
      <c r="T60" s="62"/>
      <c r="U60" s="62"/>
      <c r="V60" s="62">
        <f t="shared" si="0"/>
        <v>10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</row>
    <row r="61" spans="1:35" customFormat="1" x14ac:dyDescent="0.3">
      <c r="A61" s="6">
        <v>53</v>
      </c>
      <c r="B61" s="15"/>
      <c r="C61" s="15"/>
      <c r="D61" s="74"/>
      <c r="E61" s="78"/>
      <c r="F61" s="31"/>
      <c r="G61" s="30">
        <v>0</v>
      </c>
      <c r="H61" s="32">
        <v>0</v>
      </c>
      <c r="I61" s="32">
        <v>0</v>
      </c>
      <c r="J61" s="36">
        <v>1</v>
      </c>
      <c r="K61" s="32">
        <v>0</v>
      </c>
      <c r="L61" s="49">
        <f>ROUND(IF(H61&gt;=2600,2600*'dofinansowanie umów o pracę'!$D$8,H61*'dofinansowanie umów o pracę'!$D$8),2)</f>
        <v>0</v>
      </c>
      <c r="M61" s="46">
        <f>IFERROR(ROUND(IF(H61&gt;2600,I61/H61*2600,I61)*J61*'dofinansowanie umów o pracę'!$D$8,2),0)</f>
        <v>0</v>
      </c>
      <c r="N61" s="46">
        <f>ROUND(IF(H61&gt;2600,K61/H61*2600,K61)*J61*'dofinansowanie umów o pracę'!$D$8,2)</f>
        <v>0</v>
      </c>
      <c r="O61" s="46">
        <f t="shared" si="1"/>
        <v>0</v>
      </c>
      <c r="P61" s="46">
        <f>O61*'dofinansowanie umów o pracę'!$F$6</f>
        <v>0</v>
      </c>
      <c r="R61" s="27"/>
      <c r="S61" s="62"/>
      <c r="T61" s="62"/>
      <c r="U61" s="62"/>
      <c r="V61" s="62">
        <f t="shared" si="0"/>
        <v>10</v>
      </c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</row>
    <row r="62" spans="1:35" customFormat="1" x14ac:dyDescent="0.3">
      <c r="A62" s="6">
        <v>54</v>
      </c>
      <c r="B62" s="15"/>
      <c r="C62" s="15"/>
      <c r="D62" s="74"/>
      <c r="E62" s="78"/>
      <c r="F62" s="31"/>
      <c r="G62" s="30">
        <v>0</v>
      </c>
      <c r="H62" s="32">
        <v>0</v>
      </c>
      <c r="I62" s="32">
        <v>0</v>
      </c>
      <c r="J62" s="36">
        <v>1</v>
      </c>
      <c r="K62" s="32">
        <v>0</v>
      </c>
      <c r="L62" s="49">
        <f>ROUND(IF(H62&gt;=2600,2600*'dofinansowanie umów o pracę'!$D$8,H62*'dofinansowanie umów o pracę'!$D$8),2)</f>
        <v>0</v>
      </c>
      <c r="M62" s="46">
        <f>IFERROR(ROUND(IF(H62&gt;2600,I62/H62*2600,I62)*J62*'dofinansowanie umów o pracę'!$D$8,2),0)</f>
        <v>0</v>
      </c>
      <c r="N62" s="46">
        <f>ROUND(IF(H62&gt;2600,K62/H62*2600,K62)*J62*'dofinansowanie umów o pracę'!$D$8,2)</f>
        <v>0</v>
      </c>
      <c r="O62" s="46">
        <f t="shared" si="1"/>
        <v>0</v>
      </c>
      <c r="P62" s="46">
        <f>O62*'dofinansowanie umów o pracę'!$F$6</f>
        <v>0</v>
      </c>
      <c r="R62" s="27"/>
      <c r="S62" s="62"/>
      <c r="T62" s="62"/>
      <c r="U62" s="62"/>
      <c r="V62" s="62">
        <f t="shared" si="0"/>
        <v>10</v>
      </c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</row>
    <row r="63" spans="1:35" customFormat="1" x14ac:dyDescent="0.3">
      <c r="A63" s="6">
        <v>55</v>
      </c>
      <c r="B63" s="15"/>
      <c r="C63" s="15"/>
      <c r="D63" s="74"/>
      <c r="E63" s="78"/>
      <c r="F63" s="31"/>
      <c r="G63" s="30">
        <v>0</v>
      </c>
      <c r="H63" s="32">
        <v>0</v>
      </c>
      <c r="I63" s="32">
        <v>0</v>
      </c>
      <c r="J63" s="36">
        <v>1</v>
      </c>
      <c r="K63" s="32">
        <v>0</v>
      </c>
      <c r="L63" s="49">
        <f>ROUND(IF(H63&gt;=2600,2600*'dofinansowanie umów o pracę'!$D$8,H63*'dofinansowanie umów o pracę'!$D$8),2)</f>
        <v>0</v>
      </c>
      <c r="M63" s="46">
        <f>IFERROR(ROUND(IF(H63&gt;2600,I63/H63*2600,I63)*J63*'dofinansowanie umów o pracę'!$D$8,2),0)</f>
        <v>0</v>
      </c>
      <c r="N63" s="46">
        <f>ROUND(IF(H63&gt;2600,K63/H63*2600,K63)*J63*'dofinansowanie umów o pracę'!$D$8,2)</f>
        <v>0</v>
      </c>
      <c r="O63" s="46">
        <f t="shared" si="1"/>
        <v>0</v>
      </c>
      <c r="P63" s="46">
        <f>O63*'dofinansowanie umów o pracę'!$F$6</f>
        <v>0</v>
      </c>
      <c r="R63" s="27"/>
      <c r="S63" s="62"/>
      <c r="T63" s="62"/>
      <c r="U63" s="62"/>
      <c r="V63" s="62">
        <f t="shared" si="0"/>
        <v>10</v>
      </c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</row>
    <row r="64" spans="1:35" customFormat="1" x14ac:dyDescent="0.3">
      <c r="A64" s="6">
        <v>56</v>
      </c>
      <c r="B64" s="15"/>
      <c r="C64" s="15"/>
      <c r="D64" s="74"/>
      <c r="E64" s="78"/>
      <c r="F64" s="31"/>
      <c r="G64" s="30">
        <v>0</v>
      </c>
      <c r="H64" s="32">
        <v>0</v>
      </c>
      <c r="I64" s="32">
        <v>0</v>
      </c>
      <c r="J64" s="36">
        <v>1</v>
      </c>
      <c r="K64" s="32">
        <v>0</v>
      </c>
      <c r="L64" s="49">
        <f>ROUND(IF(H64&gt;=2600,2600*'dofinansowanie umów o pracę'!$D$8,H64*'dofinansowanie umów o pracę'!$D$8),2)</f>
        <v>0</v>
      </c>
      <c r="M64" s="46">
        <f>IFERROR(ROUND(IF(H64&gt;2600,I64/H64*2600,I64)*J64*'dofinansowanie umów o pracę'!$D$8,2),0)</f>
        <v>0</v>
      </c>
      <c r="N64" s="46">
        <f>ROUND(IF(H64&gt;2600,K64/H64*2600,K64)*J64*'dofinansowanie umów o pracę'!$D$8,2)</f>
        <v>0</v>
      </c>
      <c r="O64" s="46">
        <f t="shared" si="1"/>
        <v>0</v>
      </c>
      <c r="P64" s="46">
        <f>O64*'dofinansowanie umów o pracę'!$F$6</f>
        <v>0</v>
      </c>
      <c r="R64" s="27"/>
      <c r="S64" s="62"/>
      <c r="T64" s="62"/>
      <c r="U64" s="62"/>
      <c r="V64" s="62">
        <f t="shared" si="0"/>
        <v>10</v>
      </c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</row>
    <row r="65" spans="1:35" customFormat="1" x14ac:dyDescent="0.3">
      <c r="A65" s="6">
        <v>57</v>
      </c>
      <c r="B65" s="15"/>
      <c r="C65" s="15"/>
      <c r="D65" s="74"/>
      <c r="E65" s="78"/>
      <c r="F65" s="31"/>
      <c r="G65" s="30">
        <v>0</v>
      </c>
      <c r="H65" s="32">
        <v>0</v>
      </c>
      <c r="I65" s="32">
        <v>0</v>
      </c>
      <c r="J65" s="36">
        <v>1</v>
      </c>
      <c r="K65" s="32">
        <v>0</v>
      </c>
      <c r="L65" s="49">
        <f>ROUND(IF(H65&gt;=2600,2600*'dofinansowanie umów o pracę'!$D$8,H65*'dofinansowanie umów o pracę'!$D$8),2)</f>
        <v>0</v>
      </c>
      <c r="M65" s="46">
        <f>IFERROR(ROUND(IF(H65&gt;2600,I65/H65*2600,I65)*J65*'dofinansowanie umów o pracę'!$D$8,2),0)</f>
        <v>0</v>
      </c>
      <c r="N65" s="46">
        <f>ROUND(IF(H65&gt;2600,K65/H65*2600,K65)*J65*'dofinansowanie umów o pracę'!$D$8,2)</f>
        <v>0</v>
      </c>
      <c r="O65" s="46">
        <f t="shared" si="1"/>
        <v>0</v>
      </c>
      <c r="P65" s="46">
        <f>O65*'dofinansowanie umów o pracę'!$F$6</f>
        <v>0</v>
      </c>
      <c r="R65" s="27"/>
      <c r="S65" s="62"/>
      <c r="T65" s="62"/>
      <c r="U65" s="62"/>
      <c r="V65" s="62">
        <f t="shared" si="0"/>
        <v>10</v>
      </c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</row>
    <row r="66" spans="1:35" customFormat="1" x14ac:dyDescent="0.3">
      <c r="A66" s="6">
        <v>58</v>
      </c>
      <c r="B66" s="15"/>
      <c r="C66" s="15"/>
      <c r="D66" s="74"/>
      <c r="E66" s="78"/>
      <c r="F66" s="31"/>
      <c r="G66" s="30">
        <v>0</v>
      </c>
      <c r="H66" s="32">
        <v>0</v>
      </c>
      <c r="I66" s="32">
        <v>0</v>
      </c>
      <c r="J66" s="36">
        <v>1</v>
      </c>
      <c r="K66" s="32">
        <v>0</v>
      </c>
      <c r="L66" s="49">
        <f>ROUND(IF(H66&gt;=2600,2600*'dofinansowanie umów o pracę'!$D$8,H66*'dofinansowanie umów o pracę'!$D$8),2)</f>
        <v>0</v>
      </c>
      <c r="M66" s="46">
        <f>IFERROR(ROUND(IF(H66&gt;2600,I66/H66*2600,I66)*J66*'dofinansowanie umów o pracę'!$D$8,2),0)</f>
        <v>0</v>
      </c>
      <c r="N66" s="46">
        <f>ROUND(IF(H66&gt;2600,K66/H66*2600,K66)*J66*'dofinansowanie umów o pracę'!$D$8,2)</f>
        <v>0</v>
      </c>
      <c r="O66" s="46">
        <f t="shared" si="1"/>
        <v>0</v>
      </c>
      <c r="P66" s="46">
        <f>O66*'dofinansowanie umów o pracę'!$F$6</f>
        <v>0</v>
      </c>
      <c r="R66" s="27"/>
      <c r="S66" s="62"/>
      <c r="T66" s="62"/>
      <c r="U66" s="62"/>
      <c r="V66" s="62">
        <f t="shared" si="0"/>
        <v>10</v>
      </c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</row>
    <row r="67" spans="1:35" customFormat="1" x14ac:dyDescent="0.3">
      <c r="A67" s="6">
        <v>59</v>
      </c>
      <c r="B67" s="15"/>
      <c r="C67" s="15"/>
      <c r="D67" s="74"/>
      <c r="E67" s="78"/>
      <c r="F67" s="31"/>
      <c r="G67" s="30">
        <v>0</v>
      </c>
      <c r="H67" s="32">
        <v>0</v>
      </c>
      <c r="I67" s="32">
        <v>0</v>
      </c>
      <c r="J67" s="36">
        <v>1</v>
      </c>
      <c r="K67" s="32">
        <v>0</v>
      </c>
      <c r="L67" s="49">
        <f>ROUND(IF(H67&gt;=2600,2600*'dofinansowanie umów o pracę'!$D$8,H67*'dofinansowanie umów o pracę'!$D$8),2)</f>
        <v>0</v>
      </c>
      <c r="M67" s="46">
        <f>IFERROR(ROUND(IF(H67&gt;2600,I67/H67*2600,I67)*J67*'dofinansowanie umów o pracę'!$D$8,2),0)</f>
        <v>0</v>
      </c>
      <c r="N67" s="46">
        <f>ROUND(IF(H67&gt;2600,K67/H67*2600,K67)*J67*'dofinansowanie umów o pracę'!$D$8,2)</f>
        <v>0</v>
      </c>
      <c r="O67" s="46">
        <f t="shared" si="1"/>
        <v>0</v>
      </c>
      <c r="P67" s="46">
        <f>O67*'dofinansowanie umów o pracę'!$F$6</f>
        <v>0</v>
      </c>
      <c r="R67" s="27"/>
      <c r="S67" s="62"/>
      <c r="T67" s="62"/>
      <c r="U67" s="62"/>
      <c r="V67" s="62">
        <f t="shared" si="0"/>
        <v>10</v>
      </c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</row>
    <row r="68" spans="1:35" customFormat="1" x14ac:dyDescent="0.3">
      <c r="A68" s="6">
        <v>60</v>
      </c>
      <c r="B68" s="15"/>
      <c r="C68" s="15"/>
      <c r="D68" s="74"/>
      <c r="E68" s="78"/>
      <c r="F68" s="31"/>
      <c r="G68" s="30">
        <v>0</v>
      </c>
      <c r="H68" s="32">
        <v>0</v>
      </c>
      <c r="I68" s="32">
        <v>0</v>
      </c>
      <c r="J68" s="36">
        <v>1</v>
      </c>
      <c r="K68" s="32">
        <v>0</v>
      </c>
      <c r="L68" s="49">
        <f>ROUND(IF(H68&gt;=2600,2600*'dofinansowanie umów o pracę'!$D$8,H68*'dofinansowanie umów o pracę'!$D$8),2)</f>
        <v>0</v>
      </c>
      <c r="M68" s="46">
        <f>IFERROR(ROUND(IF(H68&gt;2600,I68/H68*2600,I68)*J68*'dofinansowanie umów o pracę'!$D$8,2),0)</f>
        <v>0</v>
      </c>
      <c r="N68" s="46">
        <f>ROUND(IF(H68&gt;2600,K68/H68*2600,K68)*J68*'dofinansowanie umów o pracę'!$D$8,2)</f>
        <v>0</v>
      </c>
      <c r="O68" s="46">
        <f t="shared" si="1"/>
        <v>0</v>
      </c>
      <c r="P68" s="46">
        <f>O68*'dofinansowanie umów o pracę'!$F$6</f>
        <v>0</v>
      </c>
      <c r="R68" s="27"/>
      <c r="S68" s="62"/>
      <c r="T68" s="62"/>
      <c r="U68" s="62"/>
      <c r="V68" s="62">
        <f t="shared" si="0"/>
        <v>10</v>
      </c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</row>
    <row r="69" spans="1:35" customFormat="1" x14ac:dyDescent="0.3">
      <c r="A69" s="6">
        <v>61</v>
      </c>
      <c r="B69" s="15"/>
      <c r="C69" s="15"/>
      <c r="D69" s="74"/>
      <c r="E69" s="78"/>
      <c r="F69" s="31"/>
      <c r="G69" s="30">
        <v>0</v>
      </c>
      <c r="H69" s="32">
        <v>0</v>
      </c>
      <c r="I69" s="32">
        <v>0</v>
      </c>
      <c r="J69" s="36">
        <v>1</v>
      </c>
      <c r="K69" s="32">
        <v>0</v>
      </c>
      <c r="L69" s="49">
        <f>ROUND(IF(H69&gt;=2600,2600*'dofinansowanie umów o pracę'!$D$8,H69*'dofinansowanie umów o pracę'!$D$8),2)</f>
        <v>0</v>
      </c>
      <c r="M69" s="46">
        <f>IFERROR(ROUND(IF(H69&gt;2600,I69/H69*2600,I69)*J69*'dofinansowanie umów o pracę'!$D$8,2),0)</f>
        <v>0</v>
      </c>
      <c r="N69" s="46">
        <f>ROUND(IF(H69&gt;2600,K69/H69*2600,K69)*J69*'dofinansowanie umów o pracę'!$D$8,2)</f>
        <v>0</v>
      </c>
      <c r="O69" s="46">
        <f t="shared" si="1"/>
        <v>0</v>
      </c>
      <c r="P69" s="46">
        <f>O69*'dofinansowanie umów o pracę'!$F$6</f>
        <v>0</v>
      </c>
      <c r="R69" s="27"/>
      <c r="S69" s="62"/>
      <c r="T69" s="62"/>
      <c r="U69" s="62"/>
      <c r="V69" s="62">
        <f t="shared" si="0"/>
        <v>10</v>
      </c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</row>
    <row r="70" spans="1:35" customFormat="1" x14ac:dyDescent="0.3">
      <c r="A70" s="6">
        <v>62</v>
      </c>
      <c r="B70" s="15"/>
      <c r="C70" s="15"/>
      <c r="D70" s="74"/>
      <c r="E70" s="78"/>
      <c r="F70" s="31"/>
      <c r="G70" s="30">
        <v>0</v>
      </c>
      <c r="H70" s="32">
        <v>0</v>
      </c>
      <c r="I70" s="32">
        <v>0</v>
      </c>
      <c r="J70" s="36">
        <v>1</v>
      </c>
      <c r="K70" s="32">
        <v>0</v>
      </c>
      <c r="L70" s="49">
        <f>ROUND(IF(H70&gt;=2600,2600*'dofinansowanie umów o pracę'!$D$8,H70*'dofinansowanie umów o pracę'!$D$8),2)</f>
        <v>0</v>
      </c>
      <c r="M70" s="46">
        <f>IFERROR(ROUND(IF(H70&gt;2600,I70/H70*2600,I70)*J70*'dofinansowanie umów o pracę'!$D$8,2),0)</f>
        <v>0</v>
      </c>
      <c r="N70" s="46">
        <f>ROUND(IF(H70&gt;2600,K70/H70*2600,K70)*J70*'dofinansowanie umów o pracę'!$D$8,2)</f>
        <v>0</v>
      </c>
      <c r="O70" s="46">
        <f t="shared" si="1"/>
        <v>0</v>
      </c>
      <c r="P70" s="46">
        <f>O70*'dofinansowanie umów o pracę'!$F$6</f>
        <v>0</v>
      </c>
      <c r="R70" s="27"/>
      <c r="S70" s="62"/>
      <c r="T70" s="62"/>
      <c r="U70" s="62"/>
      <c r="V70" s="62">
        <f t="shared" si="0"/>
        <v>10</v>
      </c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</row>
    <row r="71" spans="1:35" customFormat="1" x14ac:dyDescent="0.3">
      <c r="A71" s="6">
        <v>63</v>
      </c>
      <c r="B71" s="15"/>
      <c r="C71" s="15"/>
      <c r="D71" s="74"/>
      <c r="E71" s="78"/>
      <c r="F71" s="31"/>
      <c r="G71" s="30">
        <v>0</v>
      </c>
      <c r="H71" s="32">
        <v>0</v>
      </c>
      <c r="I71" s="32">
        <v>0</v>
      </c>
      <c r="J71" s="36">
        <v>1</v>
      </c>
      <c r="K71" s="32">
        <v>0</v>
      </c>
      <c r="L71" s="49">
        <f>ROUND(IF(H71&gt;=2600,2600*'dofinansowanie umów o pracę'!$D$8,H71*'dofinansowanie umów o pracę'!$D$8),2)</f>
        <v>0</v>
      </c>
      <c r="M71" s="46">
        <f>IFERROR(ROUND(IF(H71&gt;2600,I71/H71*2600,I71)*J71*'dofinansowanie umów o pracę'!$D$8,2),0)</f>
        <v>0</v>
      </c>
      <c r="N71" s="46">
        <f>ROUND(IF(H71&gt;2600,K71/H71*2600,K71)*J71*'dofinansowanie umów o pracę'!$D$8,2)</f>
        <v>0</v>
      </c>
      <c r="O71" s="46">
        <f t="shared" si="1"/>
        <v>0</v>
      </c>
      <c r="P71" s="46">
        <f>O71*'dofinansowanie umów o pracę'!$F$6</f>
        <v>0</v>
      </c>
      <c r="R71" s="27"/>
      <c r="S71" s="62"/>
      <c r="T71" s="62"/>
      <c r="U71" s="62"/>
      <c r="V71" s="62">
        <f t="shared" si="0"/>
        <v>10</v>
      </c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</row>
    <row r="72" spans="1:35" customFormat="1" x14ac:dyDescent="0.3">
      <c r="A72" s="6">
        <v>64</v>
      </c>
      <c r="B72" s="15"/>
      <c r="C72" s="15"/>
      <c r="D72" s="74"/>
      <c r="E72" s="78"/>
      <c r="F72" s="31"/>
      <c r="G72" s="30">
        <v>0</v>
      </c>
      <c r="H72" s="32">
        <v>0</v>
      </c>
      <c r="I72" s="32">
        <v>0</v>
      </c>
      <c r="J72" s="36">
        <v>1</v>
      </c>
      <c r="K72" s="32">
        <v>0</v>
      </c>
      <c r="L72" s="49">
        <f>ROUND(IF(H72&gt;=2600,2600*'dofinansowanie umów o pracę'!$D$8,H72*'dofinansowanie umów o pracę'!$D$8),2)</f>
        <v>0</v>
      </c>
      <c r="M72" s="46">
        <f>IFERROR(ROUND(IF(H72&gt;2600,I72/H72*2600,I72)*J72*'dofinansowanie umów o pracę'!$D$8,2),0)</f>
        <v>0</v>
      </c>
      <c r="N72" s="46">
        <f>ROUND(IF(H72&gt;2600,K72/H72*2600,K72)*J72*'dofinansowanie umów o pracę'!$D$8,2)</f>
        <v>0</v>
      </c>
      <c r="O72" s="46">
        <f t="shared" si="1"/>
        <v>0</v>
      </c>
      <c r="P72" s="46">
        <f>O72*'dofinansowanie umów o pracę'!$F$6</f>
        <v>0</v>
      </c>
      <c r="R72" s="27"/>
      <c r="S72" s="62"/>
      <c r="T72" s="62"/>
      <c r="U72" s="62"/>
      <c r="V72" s="62">
        <f t="shared" si="0"/>
        <v>10</v>
      </c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</row>
    <row r="73" spans="1:35" customFormat="1" x14ac:dyDescent="0.3">
      <c r="A73" s="6">
        <v>65</v>
      </c>
      <c r="B73" s="15"/>
      <c r="C73" s="15"/>
      <c r="D73" s="74"/>
      <c r="E73" s="78"/>
      <c r="F73" s="31"/>
      <c r="G73" s="30">
        <v>0</v>
      </c>
      <c r="H73" s="32">
        <v>0</v>
      </c>
      <c r="I73" s="32">
        <v>0</v>
      </c>
      <c r="J73" s="36">
        <v>1</v>
      </c>
      <c r="K73" s="32">
        <v>0</v>
      </c>
      <c r="L73" s="49">
        <f>ROUND(IF(H73&gt;=2600,2600*'dofinansowanie umów o pracę'!$D$8,H73*'dofinansowanie umów o pracę'!$D$8),2)</f>
        <v>0</v>
      </c>
      <c r="M73" s="46">
        <f>IFERROR(ROUND(IF(H73&gt;2600,I73/H73*2600,I73)*J73*'dofinansowanie umów o pracę'!$D$8,2),0)</f>
        <v>0</v>
      </c>
      <c r="N73" s="46">
        <f>ROUND(IF(H73&gt;2600,K73/H73*2600,K73)*J73*'dofinansowanie umów o pracę'!$D$8,2)</f>
        <v>0</v>
      </c>
      <c r="O73" s="46">
        <f t="shared" si="1"/>
        <v>0</v>
      </c>
      <c r="P73" s="46">
        <f>O73*'dofinansowanie umów o pracę'!$F$6</f>
        <v>0</v>
      </c>
      <c r="S73" s="62"/>
      <c r="T73" s="62"/>
      <c r="U73" s="62"/>
      <c r="V73" s="62">
        <f t="shared" ref="V73:V136" si="2">IFERROR(MOD(9*MID(D73,1,1)+7*MID(D73,2,1)+3*MID(D73,3,1)+MID(D73,4,1)+9*MID(D73,5,1)+7*MID(D73,6,1)+3*MID(D73,7,1)+MID(D73,8,1)+9*MID(D73,9,1)+7*MID(D73,10,1),10),10)</f>
        <v>10</v>
      </c>
    </row>
    <row r="74" spans="1:35" customFormat="1" x14ac:dyDescent="0.3">
      <c r="A74" s="6">
        <v>66</v>
      </c>
      <c r="B74" s="15"/>
      <c r="C74" s="15"/>
      <c r="D74" s="74"/>
      <c r="E74" s="78"/>
      <c r="F74" s="31"/>
      <c r="G74" s="30">
        <v>0</v>
      </c>
      <c r="H74" s="32">
        <v>0</v>
      </c>
      <c r="I74" s="32">
        <v>0</v>
      </c>
      <c r="J74" s="36">
        <v>1</v>
      </c>
      <c r="K74" s="32">
        <v>0</v>
      </c>
      <c r="L74" s="49">
        <f>ROUND(IF(H74&gt;=2600,2600*'dofinansowanie umów o pracę'!$D$8,H74*'dofinansowanie umów o pracę'!$D$8),2)</f>
        <v>0</v>
      </c>
      <c r="M74" s="46">
        <f>IFERROR(ROUND(IF(H74&gt;2600,I74/H74*2600,I74)*J74*'dofinansowanie umów o pracę'!$D$8,2),0)</f>
        <v>0</v>
      </c>
      <c r="N74" s="46">
        <f>ROUND(IF(H74&gt;2600,K74/H74*2600,K74)*J74*'dofinansowanie umów o pracę'!$D$8,2)</f>
        <v>0</v>
      </c>
      <c r="O74" s="46">
        <f t="shared" ref="O74:O137" si="3">N74+L74-IFERROR((1-J74)*I74/H74*L74,0)</f>
        <v>0</v>
      </c>
      <c r="P74" s="46">
        <f>O74*'dofinansowanie umów o pracę'!$F$6</f>
        <v>0</v>
      </c>
      <c r="S74" s="62"/>
      <c r="T74" s="62"/>
      <c r="U74" s="62"/>
      <c r="V74" s="62">
        <f t="shared" si="2"/>
        <v>10</v>
      </c>
    </row>
    <row r="75" spans="1:35" customFormat="1" x14ac:dyDescent="0.3">
      <c r="A75" s="6">
        <v>67</v>
      </c>
      <c r="B75" s="15"/>
      <c r="C75" s="15"/>
      <c r="D75" s="74"/>
      <c r="E75" s="78"/>
      <c r="F75" s="31"/>
      <c r="G75" s="30">
        <v>0</v>
      </c>
      <c r="H75" s="32">
        <v>0</v>
      </c>
      <c r="I75" s="32">
        <v>0</v>
      </c>
      <c r="J75" s="36">
        <v>1</v>
      </c>
      <c r="K75" s="32">
        <v>0</v>
      </c>
      <c r="L75" s="49">
        <f>ROUND(IF(H75&gt;=2600,2600*'dofinansowanie umów o pracę'!$D$8,H75*'dofinansowanie umów o pracę'!$D$8),2)</f>
        <v>0</v>
      </c>
      <c r="M75" s="46">
        <f>IFERROR(ROUND(IF(H75&gt;2600,I75/H75*2600,I75)*J75*'dofinansowanie umów o pracę'!$D$8,2),0)</f>
        <v>0</v>
      </c>
      <c r="N75" s="46">
        <f>ROUND(IF(H75&gt;2600,K75/H75*2600,K75)*J75*'dofinansowanie umów o pracę'!$D$8,2)</f>
        <v>0</v>
      </c>
      <c r="O75" s="46">
        <f t="shared" si="3"/>
        <v>0</v>
      </c>
      <c r="P75" s="46">
        <f>O75*'dofinansowanie umów o pracę'!$F$6</f>
        <v>0</v>
      </c>
      <c r="S75" s="62"/>
      <c r="T75" s="62"/>
      <c r="U75" s="62"/>
      <c r="V75" s="62">
        <f t="shared" si="2"/>
        <v>10</v>
      </c>
    </row>
    <row r="76" spans="1:35" customFormat="1" x14ac:dyDescent="0.3">
      <c r="A76" s="6">
        <v>68</v>
      </c>
      <c r="B76" s="15"/>
      <c r="C76" s="15"/>
      <c r="D76" s="74"/>
      <c r="E76" s="78"/>
      <c r="F76" s="31"/>
      <c r="G76" s="30">
        <v>0</v>
      </c>
      <c r="H76" s="32">
        <v>0</v>
      </c>
      <c r="I76" s="32">
        <v>0</v>
      </c>
      <c r="J76" s="36">
        <v>1</v>
      </c>
      <c r="K76" s="32">
        <v>0</v>
      </c>
      <c r="L76" s="49">
        <f>ROUND(IF(H76&gt;=2600,2600*'dofinansowanie umów o pracę'!$D$8,H76*'dofinansowanie umów o pracę'!$D$8),2)</f>
        <v>0</v>
      </c>
      <c r="M76" s="46">
        <f>IFERROR(ROUND(IF(H76&gt;2600,I76/H76*2600,I76)*J76*'dofinansowanie umów o pracę'!$D$8,2),0)</f>
        <v>0</v>
      </c>
      <c r="N76" s="46">
        <f>ROUND(IF(H76&gt;2600,K76/H76*2600,K76)*J76*'dofinansowanie umów o pracę'!$D$8,2)</f>
        <v>0</v>
      </c>
      <c r="O76" s="46">
        <f t="shared" si="3"/>
        <v>0</v>
      </c>
      <c r="P76" s="46">
        <f>O76*'dofinansowanie umów o pracę'!$F$6</f>
        <v>0</v>
      </c>
      <c r="S76" s="62"/>
      <c r="T76" s="62"/>
      <c r="U76" s="62"/>
      <c r="V76" s="62">
        <f t="shared" si="2"/>
        <v>10</v>
      </c>
    </row>
    <row r="77" spans="1:35" customFormat="1" x14ac:dyDescent="0.3">
      <c r="A77" s="6">
        <v>69</v>
      </c>
      <c r="B77" s="15"/>
      <c r="C77" s="15"/>
      <c r="D77" s="74"/>
      <c r="E77" s="78"/>
      <c r="F77" s="31"/>
      <c r="G77" s="30">
        <v>0</v>
      </c>
      <c r="H77" s="32">
        <v>0</v>
      </c>
      <c r="I77" s="32">
        <v>0</v>
      </c>
      <c r="J77" s="36">
        <v>1</v>
      </c>
      <c r="K77" s="32">
        <v>0</v>
      </c>
      <c r="L77" s="49">
        <f>ROUND(IF(H77&gt;=2600,2600*'dofinansowanie umów o pracę'!$D$8,H77*'dofinansowanie umów o pracę'!$D$8),2)</f>
        <v>0</v>
      </c>
      <c r="M77" s="46">
        <f>IFERROR(ROUND(IF(H77&gt;2600,I77/H77*2600,I77)*J77*'dofinansowanie umów o pracę'!$D$8,2),0)</f>
        <v>0</v>
      </c>
      <c r="N77" s="46">
        <f>ROUND(IF(H77&gt;2600,K77/H77*2600,K77)*J77*'dofinansowanie umów o pracę'!$D$8,2)</f>
        <v>0</v>
      </c>
      <c r="O77" s="46">
        <f t="shared" si="3"/>
        <v>0</v>
      </c>
      <c r="P77" s="46">
        <f>O77*'dofinansowanie umów o pracę'!$F$6</f>
        <v>0</v>
      </c>
      <c r="S77" s="62"/>
      <c r="T77" s="62"/>
      <c r="U77" s="62"/>
      <c r="V77" s="62">
        <f t="shared" si="2"/>
        <v>10</v>
      </c>
    </row>
    <row r="78" spans="1:35" customFormat="1" x14ac:dyDescent="0.3">
      <c r="A78" s="6">
        <v>70</v>
      </c>
      <c r="B78" s="15"/>
      <c r="C78" s="15"/>
      <c r="D78" s="74"/>
      <c r="E78" s="78"/>
      <c r="F78" s="31"/>
      <c r="G78" s="30">
        <v>0</v>
      </c>
      <c r="H78" s="32">
        <v>0</v>
      </c>
      <c r="I78" s="32">
        <v>0</v>
      </c>
      <c r="J78" s="36">
        <v>1</v>
      </c>
      <c r="K78" s="32">
        <v>0</v>
      </c>
      <c r="L78" s="49">
        <f>ROUND(IF(H78&gt;=2600,2600*'dofinansowanie umów o pracę'!$D$8,H78*'dofinansowanie umów o pracę'!$D$8),2)</f>
        <v>0</v>
      </c>
      <c r="M78" s="46">
        <f>IFERROR(ROUND(IF(H78&gt;2600,I78/H78*2600,I78)*J78*'dofinansowanie umów o pracę'!$D$8,2),0)</f>
        <v>0</v>
      </c>
      <c r="N78" s="46">
        <f>ROUND(IF(H78&gt;2600,K78/H78*2600,K78)*J78*'dofinansowanie umów o pracę'!$D$8,2)</f>
        <v>0</v>
      </c>
      <c r="O78" s="46">
        <f t="shared" si="3"/>
        <v>0</v>
      </c>
      <c r="P78" s="46">
        <f>O78*'dofinansowanie umów o pracę'!$F$6</f>
        <v>0</v>
      </c>
      <c r="S78" s="62"/>
      <c r="T78" s="62"/>
      <c r="U78" s="62"/>
      <c r="V78" s="62">
        <f t="shared" si="2"/>
        <v>10</v>
      </c>
    </row>
    <row r="79" spans="1:35" customFormat="1" x14ac:dyDescent="0.3">
      <c r="A79" s="6">
        <v>71</v>
      </c>
      <c r="B79" s="15"/>
      <c r="C79" s="15"/>
      <c r="D79" s="74"/>
      <c r="E79" s="78"/>
      <c r="F79" s="31"/>
      <c r="G79" s="30">
        <v>0</v>
      </c>
      <c r="H79" s="32">
        <v>0</v>
      </c>
      <c r="I79" s="32">
        <v>0</v>
      </c>
      <c r="J79" s="36">
        <v>1</v>
      </c>
      <c r="K79" s="32">
        <v>0</v>
      </c>
      <c r="L79" s="49">
        <f>ROUND(IF(H79&gt;=2600,2600*'dofinansowanie umów o pracę'!$D$8,H79*'dofinansowanie umów o pracę'!$D$8),2)</f>
        <v>0</v>
      </c>
      <c r="M79" s="46">
        <f>IFERROR(ROUND(IF(H79&gt;2600,I79/H79*2600,I79)*J79*'dofinansowanie umów o pracę'!$D$8,2),0)</f>
        <v>0</v>
      </c>
      <c r="N79" s="46">
        <f>ROUND(IF(H79&gt;2600,K79/H79*2600,K79)*J79*'dofinansowanie umów o pracę'!$D$8,2)</f>
        <v>0</v>
      </c>
      <c r="O79" s="46">
        <f t="shared" si="3"/>
        <v>0</v>
      </c>
      <c r="P79" s="46">
        <f>O79*'dofinansowanie umów o pracę'!$F$6</f>
        <v>0</v>
      </c>
      <c r="S79" s="62"/>
      <c r="T79" s="62"/>
      <c r="U79" s="62"/>
      <c r="V79" s="62">
        <f t="shared" si="2"/>
        <v>10</v>
      </c>
    </row>
    <row r="80" spans="1:35" customFormat="1" x14ac:dyDescent="0.3">
      <c r="A80" s="6">
        <v>72</v>
      </c>
      <c r="B80" s="15"/>
      <c r="C80" s="15"/>
      <c r="D80" s="74"/>
      <c r="E80" s="78"/>
      <c r="F80" s="31"/>
      <c r="G80" s="30">
        <v>0</v>
      </c>
      <c r="H80" s="32">
        <v>0</v>
      </c>
      <c r="I80" s="32">
        <v>0</v>
      </c>
      <c r="J80" s="36">
        <v>1</v>
      </c>
      <c r="K80" s="32">
        <v>0</v>
      </c>
      <c r="L80" s="49">
        <f>ROUND(IF(H80&gt;=2600,2600*'dofinansowanie umów o pracę'!$D$8,H80*'dofinansowanie umów o pracę'!$D$8),2)</f>
        <v>0</v>
      </c>
      <c r="M80" s="46">
        <f>IFERROR(ROUND(IF(H80&gt;2600,I80/H80*2600,I80)*J80*'dofinansowanie umów o pracę'!$D$8,2),0)</f>
        <v>0</v>
      </c>
      <c r="N80" s="46">
        <f>ROUND(IF(H80&gt;2600,K80/H80*2600,K80)*J80*'dofinansowanie umów o pracę'!$D$8,2)</f>
        <v>0</v>
      </c>
      <c r="O80" s="46">
        <f t="shared" si="3"/>
        <v>0</v>
      </c>
      <c r="P80" s="46">
        <f>O80*'dofinansowanie umów o pracę'!$F$6</f>
        <v>0</v>
      </c>
      <c r="S80" s="62"/>
      <c r="T80" s="62"/>
      <c r="U80" s="62"/>
      <c r="V80" s="62">
        <f t="shared" si="2"/>
        <v>10</v>
      </c>
    </row>
    <row r="81" spans="1:22" customFormat="1" x14ac:dyDescent="0.3">
      <c r="A81" s="6">
        <v>73</v>
      </c>
      <c r="B81" s="15"/>
      <c r="C81" s="15"/>
      <c r="D81" s="74"/>
      <c r="E81" s="78"/>
      <c r="F81" s="31"/>
      <c r="G81" s="30">
        <v>0</v>
      </c>
      <c r="H81" s="32">
        <v>0</v>
      </c>
      <c r="I81" s="32">
        <v>0</v>
      </c>
      <c r="J81" s="36">
        <v>1</v>
      </c>
      <c r="K81" s="32">
        <v>0</v>
      </c>
      <c r="L81" s="49">
        <f>ROUND(IF(H81&gt;=2600,2600*'dofinansowanie umów o pracę'!$D$8,H81*'dofinansowanie umów o pracę'!$D$8),2)</f>
        <v>0</v>
      </c>
      <c r="M81" s="46">
        <f>IFERROR(ROUND(IF(H81&gt;2600,I81/H81*2600,I81)*J81*'dofinansowanie umów o pracę'!$D$8,2),0)</f>
        <v>0</v>
      </c>
      <c r="N81" s="46">
        <f>ROUND(IF(H81&gt;2600,K81/H81*2600,K81)*J81*'dofinansowanie umów o pracę'!$D$8,2)</f>
        <v>0</v>
      </c>
      <c r="O81" s="46">
        <f t="shared" si="3"/>
        <v>0</v>
      </c>
      <c r="P81" s="46">
        <f>O81*'dofinansowanie umów o pracę'!$F$6</f>
        <v>0</v>
      </c>
      <c r="S81" s="62"/>
      <c r="T81" s="62"/>
      <c r="U81" s="62"/>
      <c r="V81" s="62">
        <f t="shared" si="2"/>
        <v>10</v>
      </c>
    </row>
    <row r="82" spans="1:22" customFormat="1" x14ac:dyDescent="0.3">
      <c r="A82" s="6">
        <v>74</v>
      </c>
      <c r="B82" s="15"/>
      <c r="C82" s="15"/>
      <c r="D82" s="74"/>
      <c r="E82" s="78"/>
      <c r="F82" s="31"/>
      <c r="G82" s="30">
        <v>0</v>
      </c>
      <c r="H82" s="32">
        <v>0</v>
      </c>
      <c r="I82" s="32">
        <v>0</v>
      </c>
      <c r="J82" s="36">
        <v>1</v>
      </c>
      <c r="K82" s="32">
        <v>0</v>
      </c>
      <c r="L82" s="49">
        <f>ROUND(IF(H82&gt;=2600,2600*'dofinansowanie umów o pracę'!$D$8,H82*'dofinansowanie umów o pracę'!$D$8),2)</f>
        <v>0</v>
      </c>
      <c r="M82" s="46">
        <f>IFERROR(ROUND(IF(H82&gt;2600,I82/H82*2600,I82)*J82*'dofinansowanie umów o pracę'!$D$8,2),0)</f>
        <v>0</v>
      </c>
      <c r="N82" s="46">
        <f>ROUND(IF(H82&gt;2600,K82/H82*2600,K82)*J82*'dofinansowanie umów o pracę'!$D$8,2)</f>
        <v>0</v>
      </c>
      <c r="O82" s="46">
        <f t="shared" si="3"/>
        <v>0</v>
      </c>
      <c r="P82" s="46">
        <f>O82*'dofinansowanie umów o pracę'!$F$6</f>
        <v>0</v>
      </c>
      <c r="S82" s="62"/>
      <c r="T82" s="62"/>
      <c r="U82" s="62"/>
      <c r="V82" s="62">
        <f t="shared" si="2"/>
        <v>10</v>
      </c>
    </row>
    <row r="83" spans="1:22" customFormat="1" x14ac:dyDescent="0.3">
      <c r="A83" s="6">
        <v>75</v>
      </c>
      <c r="B83" s="15"/>
      <c r="C83" s="15"/>
      <c r="D83" s="74"/>
      <c r="E83" s="78"/>
      <c r="F83" s="31"/>
      <c r="G83" s="30">
        <v>0</v>
      </c>
      <c r="H83" s="32">
        <v>0</v>
      </c>
      <c r="I83" s="32">
        <v>0</v>
      </c>
      <c r="J83" s="36">
        <v>1</v>
      </c>
      <c r="K83" s="32">
        <v>0</v>
      </c>
      <c r="L83" s="49">
        <f>ROUND(IF(H83&gt;=2600,2600*'dofinansowanie umów o pracę'!$D$8,H83*'dofinansowanie umów o pracę'!$D$8),2)</f>
        <v>0</v>
      </c>
      <c r="M83" s="46">
        <f>IFERROR(ROUND(IF(H83&gt;2600,I83/H83*2600,I83)*J83*'dofinansowanie umów o pracę'!$D$8,2),0)</f>
        <v>0</v>
      </c>
      <c r="N83" s="46">
        <f>ROUND(IF(H83&gt;2600,K83/H83*2600,K83)*J83*'dofinansowanie umów o pracę'!$D$8,2)</f>
        <v>0</v>
      </c>
      <c r="O83" s="46">
        <f t="shared" si="3"/>
        <v>0</v>
      </c>
      <c r="P83" s="46">
        <f>O83*'dofinansowanie umów o pracę'!$F$6</f>
        <v>0</v>
      </c>
      <c r="S83" s="62"/>
      <c r="T83" s="62"/>
      <c r="U83" s="62"/>
      <c r="V83" s="62">
        <f t="shared" si="2"/>
        <v>10</v>
      </c>
    </row>
    <row r="84" spans="1:22" customFormat="1" x14ac:dyDescent="0.3">
      <c r="A84" s="6">
        <v>76</v>
      </c>
      <c r="B84" s="15"/>
      <c r="C84" s="15"/>
      <c r="D84" s="74"/>
      <c r="E84" s="78"/>
      <c r="F84" s="31"/>
      <c r="G84" s="30">
        <v>0</v>
      </c>
      <c r="H84" s="32">
        <v>0</v>
      </c>
      <c r="I84" s="32">
        <v>0</v>
      </c>
      <c r="J84" s="36">
        <v>1</v>
      </c>
      <c r="K84" s="32">
        <v>0</v>
      </c>
      <c r="L84" s="49">
        <f>ROUND(IF(H84&gt;=2600,2600*'dofinansowanie umów o pracę'!$D$8,H84*'dofinansowanie umów o pracę'!$D$8),2)</f>
        <v>0</v>
      </c>
      <c r="M84" s="46">
        <f>IFERROR(ROUND(IF(H84&gt;2600,I84/H84*2600,I84)*J84*'dofinansowanie umów o pracę'!$D$8,2),0)</f>
        <v>0</v>
      </c>
      <c r="N84" s="46">
        <f>ROUND(IF(H84&gt;2600,K84/H84*2600,K84)*J84*'dofinansowanie umów o pracę'!$D$8,2)</f>
        <v>0</v>
      </c>
      <c r="O84" s="46">
        <f t="shared" si="3"/>
        <v>0</v>
      </c>
      <c r="P84" s="46">
        <f>O84*'dofinansowanie umów o pracę'!$F$6</f>
        <v>0</v>
      </c>
      <c r="S84" s="62"/>
      <c r="T84" s="62"/>
      <c r="U84" s="62"/>
      <c r="V84" s="62">
        <f t="shared" si="2"/>
        <v>10</v>
      </c>
    </row>
    <row r="85" spans="1:22" customFormat="1" x14ac:dyDescent="0.3">
      <c r="A85" s="6">
        <v>77</v>
      </c>
      <c r="B85" s="15"/>
      <c r="C85" s="15"/>
      <c r="D85" s="74"/>
      <c r="E85" s="78"/>
      <c r="F85" s="31"/>
      <c r="G85" s="30">
        <v>0</v>
      </c>
      <c r="H85" s="32">
        <v>0</v>
      </c>
      <c r="I85" s="32">
        <v>0</v>
      </c>
      <c r="J85" s="36">
        <v>1</v>
      </c>
      <c r="K85" s="32">
        <v>0</v>
      </c>
      <c r="L85" s="49">
        <f>ROUND(IF(H85&gt;=2600,2600*'dofinansowanie umów o pracę'!$D$8,H85*'dofinansowanie umów o pracę'!$D$8),2)</f>
        <v>0</v>
      </c>
      <c r="M85" s="46">
        <f>IFERROR(ROUND(IF(H85&gt;2600,I85/H85*2600,I85)*J85*'dofinansowanie umów o pracę'!$D$8,2),0)</f>
        <v>0</v>
      </c>
      <c r="N85" s="46">
        <f>ROUND(IF(H85&gt;2600,K85/H85*2600,K85)*J85*'dofinansowanie umów o pracę'!$D$8,2)</f>
        <v>0</v>
      </c>
      <c r="O85" s="46">
        <f t="shared" si="3"/>
        <v>0</v>
      </c>
      <c r="P85" s="46">
        <f>O85*'dofinansowanie umów o pracę'!$F$6</f>
        <v>0</v>
      </c>
      <c r="S85" s="62"/>
      <c r="T85" s="62"/>
      <c r="U85" s="62"/>
      <c r="V85" s="62">
        <f t="shared" si="2"/>
        <v>10</v>
      </c>
    </row>
    <row r="86" spans="1:22" customFormat="1" x14ac:dyDescent="0.3">
      <c r="A86" s="6">
        <v>78</v>
      </c>
      <c r="B86" s="15"/>
      <c r="C86" s="15"/>
      <c r="D86" s="74"/>
      <c r="E86" s="78"/>
      <c r="F86" s="31"/>
      <c r="G86" s="30">
        <v>0</v>
      </c>
      <c r="H86" s="32">
        <v>0</v>
      </c>
      <c r="I86" s="32">
        <v>0</v>
      </c>
      <c r="J86" s="36">
        <v>1</v>
      </c>
      <c r="K86" s="32">
        <v>0</v>
      </c>
      <c r="L86" s="49">
        <f>ROUND(IF(H86&gt;=2600,2600*'dofinansowanie umów o pracę'!$D$8,H86*'dofinansowanie umów o pracę'!$D$8),2)</f>
        <v>0</v>
      </c>
      <c r="M86" s="46">
        <f>IFERROR(ROUND(IF(H86&gt;2600,I86/H86*2600,I86)*J86*'dofinansowanie umów o pracę'!$D$8,2),0)</f>
        <v>0</v>
      </c>
      <c r="N86" s="46">
        <f>ROUND(IF(H86&gt;2600,K86/H86*2600,K86)*J86*'dofinansowanie umów o pracę'!$D$8,2)</f>
        <v>0</v>
      </c>
      <c r="O86" s="46">
        <f t="shared" si="3"/>
        <v>0</v>
      </c>
      <c r="P86" s="46">
        <f>O86*'dofinansowanie umów o pracę'!$F$6</f>
        <v>0</v>
      </c>
      <c r="S86" s="62"/>
      <c r="T86" s="62"/>
      <c r="U86" s="62"/>
      <c r="V86" s="62">
        <f t="shared" si="2"/>
        <v>10</v>
      </c>
    </row>
    <row r="87" spans="1:22" customFormat="1" x14ac:dyDescent="0.3">
      <c r="A87" s="6">
        <v>79</v>
      </c>
      <c r="B87" s="15"/>
      <c r="C87" s="15"/>
      <c r="D87" s="74"/>
      <c r="E87" s="78"/>
      <c r="F87" s="31"/>
      <c r="G87" s="30">
        <v>0</v>
      </c>
      <c r="H87" s="32">
        <v>0</v>
      </c>
      <c r="I87" s="32">
        <v>0</v>
      </c>
      <c r="J87" s="36">
        <v>1</v>
      </c>
      <c r="K87" s="32">
        <v>0</v>
      </c>
      <c r="L87" s="49">
        <f>ROUND(IF(H87&gt;=2600,2600*'dofinansowanie umów o pracę'!$D$8,H87*'dofinansowanie umów o pracę'!$D$8),2)</f>
        <v>0</v>
      </c>
      <c r="M87" s="46">
        <f>IFERROR(ROUND(IF(H87&gt;2600,I87/H87*2600,I87)*J87*'dofinansowanie umów o pracę'!$D$8,2),0)</f>
        <v>0</v>
      </c>
      <c r="N87" s="46">
        <f>ROUND(IF(H87&gt;2600,K87/H87*2600,K87)*J87*'dofinansowanie umów o pracę'!$D$8,2)</f>
        <v>0</v>
      </c>
      <c r="O87" s="46">
        <f t="shared" si="3"/>
        <v>0</v>
      </c>
      <c r="P87" s="46">
        <f>O87*'dofinansowanie umów o pracę'!$F$6</f>
        <v>0</v>
      </c>
      <c r="S87" s="62"/>
      <c r="T87" s="62"/>
      <c r="U87" s="62"/>
      <c r="V87" s="62">
        <f t="shared" si="2"/>
        <v>10</v>
      </c>
    </row>
    <row r="88" spans="1:22" customFormat="1" x14ac:dyDescent="0.3">
      <c r="A88" s="6">
        <v>80</v>
      </c>
      <c r="B88" s="15"/>
      <c r="C88" s="15"/>
      <c r="D88" s="74"/>
      <c r="E88" s="78"/>
      <c r="F88" s="31"/>
      <c r="G88" s="30">
        <v>0</v>
      </c>
      <c r="H88" s="32">
        <v>0</v>
      </c>
      <c r="I88" s="32">
        <v>0</v>
      </c>
      <c r="J88" s="36">
        <v>1</v>
      </c>
      <c r="K88" s="32">
        <v>0</v>
      </c>
      <c r="L88" s="49">
        <f>ROUND(IF(H88&gt;=2600,2600*'dofinansowanie umów o pracę'!$D$8,H88*'dofinansowanie umów o pracę'!$D$8),2)</f>
        <v>0</v>
      </c>
      <c r="M88" s="46">
        <f>IFERROR(ROUND(IF(H88&gt;2600,I88/H88*2600,I88)*J88*'dofinansowanie umów o pracę'!$D$8,2),0)</f>
        <v>0</v>
      </c>
      <c r="N88" s="46">
        <f>ROUND(IF(H88&gt;2600,K88/H88*2600,K88)*J88*'dofinansowanie umów o pracę'!$D$8,2)</f>
        <v>0</v>
      </c>
      <c r="O88" s="46">
        <f t="shared" si="3"/>
        <v>0</v>
      </c>
      <c r="P88" s="46">
        <f>O88*'dofinansowanie umów o pracę'!$F$6</f>
        <v>0</v>
      </c>
      <c r="S88" s="62"/>
      <c r="T88" s="62"/>
      <c r="U88" s="62"/>
      <c r="V88" s="62">
        <f t="shared" si="2"/>
        <v>10</v>
      </c>
    </row>
    <row r="89" spans="1:22" customFormat="1" x14ac:dyDescent="0.3">
      <c r="A89" s="6">
        <v>81</v>
      </c>
      <c r="B89" s="15"/>
      <c r="C89" s="15"/>
      <c r="D89" s="74"/>
      <c r="E89" s="78"/>
      <c r="F89" s="31"/>
      <c r="G89" s="30">
        <v>0</v>
      </c>
      <c r="H89" s="32">
        <v>0</v>
      </c>
      <c r="I89" s="32">
        <v>0</v>
      </c>
      <c r="J89" s="36">
        <v>1</v>
      </c>
      <c r="K89" s="32">
        <v>0</v>
      </c>
      <c r="L89" s="49">
        <f>ROUND(IF(H89&gt;=2600,2600*'dofinansowanie umów o pracę'!$D$8,H89*'dofinansowanie umów o pracę'!$D$8),2)</f>
        <v>0</v>
      </c>
      <c r="M89" s="46">
        <f>IFERROR(ROUND(IF(H89&gt;2600,I89/H89*2600,I89)*J89*'dofinansowanie umów o pracę'!$D$8,2),0)</f>
        <v>0</v>
      </c>
      <c r="N89" s="46">
        <f>ROUND(IF(H89&gt;2600,K89/H89*2600,K89)*J89*'dofinansowanie umów o pracę'!$D$8,2)</f>
        <v>0</v>
      </c>
      <c r="O89" s="46">
        <f t="shared" si="3"/>
        <v>0</v>
      </c>
      <c r="P89" s="46">
        <f>O89*'dofinansowanie umów o pracę'!$F$6</f>
        <v>0</v>
      </c>
      <c r="S89" s="62"/>
      <c r="T89" s="62"/>
      <c r="U89" s="62"/>
      <c r="V89" s="62">
        <f t="shared" si="2"/>
        <v>10</v>
      </c>
    </row>
    <row r="90" spans="1:22" customFormat="1" x14ac:dyDescent="0.3">
      <c r="A90" s="6">
        <v>82</v>
      </c>
      <c r="B90" s="15"/>
      <c r="C90" s="15"/>
      <c r="D90" s="74"/>
      <c r="E90" s="78"/>
      <c r="F90" s="31"/>
      <c r="G90" s="30">
        <v>0</v>
      </c>
      <c r="H90" s="32">
        <v>0</v>
      </c>
      <c r="I90" s="32">
        <v>0</v>
      </c>
      <c r="J90" s="36">
        <v>1</v>
      </c>
      <c r="K90" s="32">
        <v>0</v>
      </c>
      <c r="L90" s="49">
        <f>ROUND(IF(H90&gt;=2600,2600*'dofinansowanie umów o pracę'!$D$8,H90*'dofinansowanie umów o pracę'!$D$8),2)</f>
        <v>0</v>
      </c>
      <c r="M90" s="46">
        <f>IFERROR(ROUND(IF(H90&gt;2600,I90/H90*2600,I90)*J90*'dofinansowanie umów o pracę'!$D$8,2),0)</f>
        <v>0</v>
      </c>
      <c r="N90" s="46">
        <f>ROUND(IF(H90&gt;2600,K90/H90*2600,K90)*J90*'dofinansowanie umów o pracę'!$D$8,2)</f>
        <v>0</v>
      </c>
      <c r="O90" s="46">
        <f t="shared" si="3"/>
        <v>0</v>
      </c>
      <c r="P90" s="46">
        <f>O90*'dofinansowanie umów o pracę'!$F$6</f>
        <v>0</v>
      </c>
      <c r="S90" s="62"/>
      <c r="T90" s="62"/>
      <c r="U90" s="62"/>
      <c r="V90" s="62">
        <f t="shared" si="2"/>
        <v>10</v>
      </c>
    </row>
    <row r="91" spans="1:22" customFormat="1" x14ac:dyDescent="0.3">
      <c r="A91" s="6">
        <v>83</v>
      </c>
      <c r="B91" s="15"/>
      <c r="C91" s="15"/>
      <c r="D91" s="74"/>
      <c r="E91" s="78"/>
      <c r="F91" s="31"/>
      <c r="G91" s="30">
        <v>0</v>
      </c>
      <c r="H91" s="32">
        <v>0</v>
      </c>
      <c r="I91" s="32">
        <v>0</v>
      </c>
      <c r="J91" s="36">
        <v>1</v>
      </c>
      <c r="K91" s="32">
        <v>0</v>
      </c>
      <c r="L91" s="49">
        <f>ROUND(IF(H91&gt;=2600,2600*'dofinansowanie umów o pracę'!$D$8,H91*'dofinansowanie umów o pracę'!$D$8),2)</f>
        <v>0</v>
      </c>
      <c r="M91" s="46">
        <f>IFERROR(ROUND(IF(H91&gt;2600,I91/H91*2600,I91)*J91*'dofinansowanie umów o pracę'!$D$8,2),0)</f>
        <v>0</v>
      </c>
      <c r="N91" s="46">
        <f>ROUND(IF(H91&gt;2600,K91/H91*2600,K91)*J91*'dofinansowanie umów o pracę'!$D$8,2)</f>
        <v>0</v>
      </c>
      <c r="O91" s="46">
        <f t="shared" si="3"/>
        <v>0</v>
      </c>
      <c r="P91" s="46">
        <f>O91*'dofinansowanie umów o pracę'!$F$6</f>
        <v>0</v>
      </c>
      <c r="S91" s="62"/>
      <c r="T91" s="62"/>
      <c r="U91" s="62"/>
      <c r="V91" s="62">
        <f t="shared" si="2"/>
        <v>10</v>
      </c>
    </row>
    <row r="92" spans="1:22" customFormat="1" x14ac:dyDescent="0.3">
      <c r="A92" s="6">
        <v>84</v>
      </c>
      <c r="B92" s="15"/>
      <c r="C92" s="15"/>
      <c r="D92" s="74"/>
      <c r="E92" s="78"/>
      <c r="F92" s="31"/>
      <c r="G92" s="30">
        <v>0</v>
      </c>
      <c r="H92" s="32">
        <v>0</v>
      </c>
      <c r="I92" s="32">
        <v>0</v>
      </c>
      <c r="J92" s="36">
        <v>1</v>
      </c>
      <c r="K92" s="32">
        <v>0</v>
      </c>
      <c r="L92" s="49">
        <f>ROUND(IF(H92&gt;=2600,2600*'dofinansowanie umów o pracę'!$D$8,H92*'dofinansowanie umów o pracę'!$D$8),2)</f>
        <v>0</v>
      </c>
      <c r="M92" s="46">
        <f>IFERROR(ROUND(IF(H92&gt;2600,I92/H92*2600,I92)*J92*'dofinansowanie umów o pracę'!$D$8,2),0)</f>
        <v>0</v>
      </c>
      <c r="N92" s="46">
        <f>ROUND(IF(H92&gt;2600,K92/H92*2600,K92)*J92*'dofinansowanie umów o pracę'!$D$8,2)</f>
        <v>0</v>
      </c>
      <c r="O92" s="46">
        <f t="shared" si="3"/>
        <v>0</v>
      </c>
      <c r="P92" s="46">
        <f>O92*'dofinansowanie umów o pracę'!$F$6</f>
        <v>0</v>
      </c>
      <c r="S92" s="62"/>
      <c r="T92" s="62"/>
      <c r="U92" s="62"/>
      <c r="V92" s="62">
        <f t="shared" si="2"/>
        <v>10</v>
      </c>
    </row>
    <row r="93" spans="1:22" customFormat="1" x14ac:dyDescent="0.3">
      <c r="A93" s="6">
        <v>85</v>
      </c>
      <c r="B93" s="15"/>
      <c r="C93" s="15"/>
      <c r="D93" s="74"/>
      <c r="E93" s="78"/>
      <c r="F93" s="31"/>
      <c r="G93" s="30">
        <v>0</v>
      </c>
      <c r="H93" s="32">
        <v>0</v>
      </c>
      <c r="I93" s="32">
        <v>0</v>
      </c>
      <c r="J93" s="36">
        <v>1</v>
      </c>
      <c r="K93" s="32">
        <v>0</v>
      </c>
      <c r="L93" s="49">
        <f>ROUND(IF(H93&gt;=2600,2600*'dofinansowanie umów o pracę'!$D$8,H93*'dofinansowanie umów o pracę'!$D$8),2)</f>
        <v>0</v>
      </c>
      <c r="M93" s="46">
        <f>IFERROR(ROUND(IF(H93&gt;2600,I93/H93*2600,I93)*J93*'dofinansowanie umów o pracę'!$D$8,2),0)</f>
        <v>0</v>
      </c>
      <c r="N93" s="46">
        <f>ROUND(IF(H93&gt;2600,K93/H93*2600,K93)*J93*'dofinansowanie umów o pracę'!$D$8,2)</f>
        <v>0</v>
      </c>
      <c r="O93" s="46">
        <f t="shared" si="3"/>
        <v>0</v>
      </c>
      <c r="P93" s="46">
        <f>O93*'dofinansowanie umów o pracę'!$F$6</f>
        <v>0</v>
      </c>
      <c r="S93" s="62"/>
      <c r="T93" s="62"/>
      <c r="U93" s="62"/>
      <c r="V93" s="62">
        <f t="shared" si="2"/>
        <v>10</v>
      </c>
    </row>
    <row r="94" spans="1:22" customFormat="1" x14ac:dyDescent="0.3">
      <c r="A94" s="6">
        <v>86</v>
      </c>
      <c r="B94" s="15"/>
      <c r="C94" s="15"/>
      <c r="D94" s="74"/>
      <c r="E94" s="78"/>
      <c r="F94" s="31"/>
      <c r="G94" s="30">
        <v>0</v>
      </c>
      <c r="H94" s="32">
        <v>0</v>
      </c>
      <c r="I94" s="32">
        <v>0</v>
      </c>
      <c r="J94" s="36">
        <v>1</v>
      </c>
      <c r="K94" s="32">
        <v>0</v>
      </c>
      <c r="L94" s="49">
        <f>ROUND(IF(H94&gt;=2600,2600*'dofinansowanie umów o pracę'!$D$8,H94*'dofinansowanie umów o pracę'!$D$8),2)</f>
        <v>0</v>
      </c>
      <c r="M94" s="46">
        <f>IFERROR(ROUND(IF(H94&gt;2600,I94/H94*2600,I94)*J94*'dofinansowanie umów o pracę'!$D$8,2),0)</f>
        <v>0</v>
      </c>
      <c r="N94" s="46">
        <f>ROUND(IF(H94&gt;2600,K94/H94*2600,K94)*J94*'dofinansowanie umów o pracę'!$D$8,2)</f>
        <v>0</v>
      </c>
      <c r="O94" s="46">
        <f t="shared" si="3"/>
        <v>0</v>
      </c>
      <c r="P94" s="46">
        <f>O94*'dofinansowanie umów o pracę'!$F$6</f>
        <v>0</v>
      </c>
      <c r="S94" s="62"/>
      <c r="T94" s="62"/>
      <c r="U94" s="62"/>
      <c r="V94" s="62">
        <f t="shared" si="2"/>
        <v>10</v>
      </c>
    </row>
    <row r="95" spans="1:22" customFormat="1" x14ac:dyDescent="0.3">
      <c r="A95" s="6">
        <v>87</v>
      </c>
      <c r="B95" s="15"/>
      <c r="C95" s="15"/>
      <c r="D95" s="74"/>
      <c r="E95" s="78"/>
      <c r="F95" s="31"/>
      <c r="G95" s="30">
        <v>0</v>
      </c>
      <c r="H95" s="32">
        <v>0</v>
      </c>
      <c r="I95" s="32">
        <v>0</v>
      </c>
      <c r="J95" s="36">
        <v>1</v>
      </c>
      <c r="K95" s="32">
        <v>0</v>
      </c>
      <c r="L95" s="49">
        <f>ROUND(IF(H95&gt;=2600,2600*'dofinansowanie umów o pracę'!$D$8,H95*'dofinansowanie umów o pracę'!$D$8),2)</f>
        <v>0</v>
      </c>
      <c r="M95" s="46">
        <f>IFERROR(ROUND(IF(H95&gt;2600,I95/H95*2600,I95)*J95*'dofinansowanie umów o pracę'!$D$8,2),0)</f>
        <v>0</v>
      </c>
      <c r="N95" s="46">
        <f>ROUND(IF(H95&gt;2600,K95/H95*2600,K95)*J95*'dofinansowanie umów o pracę'!$D$8,2)</f>
        <v>0</v>
      </c>
      <c r="O95" s="46">
        <f t="shared" si="3"/>
        <v>0</v>
      </c>
      <c r="P95" s="46">
        <f>O95*'dofinansowanie umów o pracę'!$F$6</f>
        <v>0</v>
      </c>
      <c r="S95" s="62"/>
      <c r="T95" s="62"/>
      <c r="U95" s="62"/>
      <c r="V95" s="62">
        <f t="shared" si="2"/>
        <v>10</v>
      </c>
    </row>
    <row r="96" spans="1:22" customFormat="1" x14ac:dyDescent="0.3">
      <c r="A96" s="6">
        <v>88</v>
      </c>
      <c r="B96" s="15"/>
      <c r="C96" s="15"/>
      <c r="D96" s="74"/>
      <c r="E96" s="78"/>
      <c r="F96" s="31"/>
      <c r="G96" s="30">
        <v>0</v>
      </c>
      <c r="H96" s="32">
        <v>0</v>
      </c>
      <c r="I96" s="32">
        <v>0</v>
      </c>
      <c r="J96" s="36">
        <v>1</v>
      </c>
      <c r="K96" s="32">
        <v>0</v>
      </c>
      <c r="L96" s="49">
        <f>ROUND(IF(H96&gt;=2600,2600*'dofinansowanie umów o pracę'!$D$8,H96*'dofinansowanie umów o pracę'!$D$8),2)</f>
        <v>0</v>
      </c>
      <c r="M96" s="46">
        <f>IFERROR(ROUND(IF(H96&gt;2600,I96/H96*2600,I96)*J96*'dofinansowanie umów o pracę'!$D$8,2),0)</f>
        <v>0</v>
      </c>
      <c r="N96" s="46">
        <f>ROUND(IF(H96&gt;2600,K96/H96*2600,K96)*J96*'dofinansowanie umów o pracę'!$D$8,2)</f>
        <v>0</v>
      </c>
      <c r="O96" s="46">
        <f t="shared" si="3"/>
        <v>0</v>
      </c>
      <c r="P96" s="46">
        <f>O96*'dofinansowanie umów o pracę'!$F$6</f>
        <v>0</v>
      </c>
      <c r="S96" s="62"/>
      <c r="T96" s="62"/>
      <c r="U96" s="62"/>
      <c r="V96" s="62">
        <f t="shared" si="2"/>
        <v>10</v>
      </c>
    </row>
    <row r="97" spans="1:22" customFormat="1" x14ac:dyDescent="0.3">
      <c r="A97" s="6">
        <v>89</v>
      </c>
      <c r="B97" s="15"/>
      <c r="C97" s="15"/>
      <c r="D97" s="74"/>
      <c r="E97" s="78"/>
      <c r="F97" s="31"/>
      <c r="G97" s="30">
        <v>0</v>
      </c>
      <c r="H97" s="32">
        <v>0</v>
      </c>
      <c r="I97" s="32">
        <v>0</v>
      </c>
      <c r="J97" s="36">
        <v>1</v>
      </c>
      <c r="K97" s="32">
        <v>0</v>
      </c>
      <c r="L97" s="49">
        <f>ROUND(IF(H97&gt;=2600,2600*'dofinansowanie umów o pracę'!$D$8,H97*'dofinansowanie umów o pracę'!$D$8),2)</f>
        <v>0</v>
      </c>
      <c r="M97" s="46">
        <f>IFERROR(ROUND(IF(H97&gt;2600,I97/H97*2600,I97)*J97*'dofinansowanie umów o pracę'!$D$8,2),0)</f>
        <v>0</v>
      </c>
      <c r="N97" s="46">
        <f>ROUND(IF(H97&gt;2600,K97/H97*2600,K97)*J97*'dofinansowanie umów o pracę'!$D$8,2)</f>
        <v>0</v>
      </c>
      <c r="O97" s="46">
        <f t="shared" si="3"/>
        <v>0</v>
      </c>
      <c r="P97" s="46">
        <f>O97*'dofinansowanie umów o pracę'!$F$6</f>
        <v>0</v>
      </c>
      <c r="S97" s="62"/>
      <c r="T97" s="62"/>
      <c r="U97" s="62"/>
      <c r="V97" s="62">
        <f t="shared" si="2"/>
        <v>10</v>
      </c>
    </row>
    <row r="98" spans="1:22" customFormat="1" x14ac:dyDescent="0.3">
      <c r="A98" s="6">
        <v>90</v>
      </c>
      <c r="B98" s="15"/>
      <c r="C98" s="15"/>
      <c r="D98" s="74"/>
      <c r="E98" s="78"/>
      <c r="F98" s="31"/>
      <c r="G98" s="30">
        <v>0</v>
      </c>
      <c r="H98" s="32">
        <v>0</v>
      </c>
      <c r="I98" s="32">
        <v>0</v>
      </c>
      <c r="J98" s="36">
        <v>1</v>
      </c>
      <c r="K98" s="32">
        <v>0</v>
      </c>
      <c r="L98" s="49">
        <f>ROUND(IF(H98&gt;=2600,2600*'dofinansowanie umów o pracę'!$D$8,H98*'dofinansowanie umów o pracę'!$D$8),2)</f>
        <v>0</v>
      </c>
      <c r="M98" s="46">
        <f>IFERROR(ROUND(IF(H98&gt;2600,I98/H98*2600,I98)*J98*'dofinansowanie umów o pracę'!$D$8,2),0)</f>
        <v>0</v>
      </c>
      <c r="N98" s="46">
        <f>ROUND(IF(H98&gt;2600,K98/H98*2600,K98)*J98*'dofinansowanie umów o pracę'!$D$8,2)</f>
        <v>0</v>
      </c>
      <c r="O98" s="46">
        <f t="shared" si="3"/>
        <v>0</v>
      </c>
      <c r="P98" s="46">
        <f>O98*'dofinansowanie umów o pracę'!$F$6</f>
        <v>0</v>
      </c>
      <c r="S98" s="62"/>
      <c r="T98" s="62"/>
      <c r="U98" s="62"/>
      <c r="V98" s="62">
        <f t="shared" si="2"/>
        <v>10</v>
      </c>
    </row>
    <row r="99" spans="1:22" customFormat="1" x14ac:dyDescent="0.3">
      <c r="A99" s="6">
        <v>91</v>
      </c>
      <c r="B99" s="15"/>
      <c r="C99" s="15"/>
      <c r="D99" s="74"/>
      <c r="E99" s="78"/>
      <c r="F99" s="31"/>
      <c r="G99" s="30">
        <v>0</v>
      </c>
      <c r="H99" s="32">
        <v>0</v>
      </c>
      <c r="I99" s="32">
        <v>0</v>
      </c>
      <c r="J99" s="36">
        <v>1</v>
      </c>
      <c r="K99" s="32">
        <v>0</v>
      </c>
      <c r="L99" s="49">
        <f>ROUND(IF(H99&gt;=2600,2600*'dofinansowanie umów o pracę'!$D$8,H99*'dofinansowanie umów o pracę'!$D$8),2)</f>
        <v>0</v>
      </c>
      <c r="M99" s="46">
        <f>IFERROR(ROUND(IF(H99&gt;2600,I99/H99*2600,I99)*J99*'dofinansowanie umów o pracę'!$D$8,2),0)</f>
        <v>0</v>
      </c>
      <c r="N99" s="46">
        <f>ROUND(IF(H99&gt;2600,K99/H99*2600,K99)*J99*'dofinansowanie umów o pracę'!$D$8,2)</f>
        <v>0</v>
      </c>
      <c r="O99" s="46">
        <f t="shared" si="3"/>
        <v>0</v>
      </c>
      <c r="P99" s="46">
        <f>O99*'dofinansowanie umów o pracę'!$F$6</f>
        <v>0</v>
      </c>
      <c r="S99" s="62"/>
      <c r="T99" s="62"/>
      <c r="U99" s="62"/>
      <c r="V99" s="62">
        <f t="shared" si="2"/>
        <v>10</v>
      </c>
    </row>
    <row r="100" spans="1:22" customFormat="1" x14ac:dyDescent="0.3">
      <c r="A100" s="6">
        <v>92</v>
      </c>
      <c r="B100" s="15"/>
      <c r="C100" s="15"/>
      <c r="D100" s="74"/>
      <c r="E100" s="78"/>
      <c r="F100" s="31"/>
      <c r="G100" s="30">
        <v>0</v>
      </c>
      <c r="H100" s="32">
        <v>0</v>
      </c>
      <c r="I100" s="32">
        <v>0</v>
      </c>
      <c r="J100" s="36">
        <v>1</v>
      </c>
      <c r="K100" s="32">
        <v>0</v>
      </c>
      <c r="L100" s="49">
        <f>ROUND(IF(H100&gt;=2600,2600*'dofinansowanie umów o pracę'!$D$8,H100*'dofinansowanie umów o pracę'!$D$8),2)</f>
        <v>0</v>
      </c>
      <c r="M100" s="46">
        <f>IFERROR(ROUND(IF(H100&gt;2600,I100/H100*2600,I100)*J100*'dofinansowanie umów o pracę'!$D$8,2),0)</f>
        <v>0</v>
      </c>
      <c r="N100" s="46">
        <f>ROUND(IF(H100&gt;2600,K100/H100*2600,K100)*J100*'dofinansowanie umów o pracę'!$D$8,2)</f>
        <v>0</v>
      </c>
      <c r="O100" s="46">
        <f t="shared" si="3"/>
        <v>0</v>
      </c>
      <c r="P100" s="46">
        <f>O100*'dofinansowanie umów o pracę'!$F$6</f>
        <v>0</v>
      </c>
      <c r="S100" s="62"/>
      <c r="T100" s="62"/>
      <c r="U100" s="62"/>
      <c r="V100" s="62">
        <f t="shared" si="2"/>
        <v>10</v>
      </c>
    </row>
    <row r="101" spans="1:22" customFormat="1" x14ac:dyDescent="0.3">
      <c r="A101" s="6">
        <v>93</v>
      </c>
      <c r="B101" s="15"/>
      <c r="C101" s="15"/>
      <c r="D101" s="74"/>
      <c r="E101" s="78"/>
      <c r="F101" s="31"/>
      <c r="G101" s="30">
        <v>0</v>
      </c>
      <c r="H101" s="32">
        <v>0</v>
      </c>
      <c r="I101" s="32">
        <v>0</v>
      </c>
      <c r="J101" s="36">
        <v>1</v>
      </c>
      <c r="K101" s="32">
        <v>0</v>
      </c>
      <c r="L101" s="49">
        <f>ROUND(IF(H101&gt;=2600,2600*'dofinansowanie umów o pracę'!$D$8,H101*'dofinansowanie umów o pracę'!$D$8),2)</f>
        <v>0</v>
      </c>
      <c r="M101" s="46">
        <f>IFERROR(ROUND(IF(H101&gt;2600,I101/H101*2600,I101)*J101*'dofinansowanie umów o pracę'!$D$8,2),0)</f>
        <v>0</v>
      </c>
      <c r="N101" s="46">
        <f>ROUND(IF(H101&gt;2600,K101/H101*2600,K101)*J101*'dofinansowanie umów o pracę'!$D$8,2)</f>
        <v>0</v>
      </c>
      <c r="O101" s="46">
        <f t="shared" si="3"/>
        <v>0</v>
      </c>
      <c r="P101" s="46">
        <f>O101*'dofinansowanie umów o pracę'!$F$6</f>
        <v>0</v>
      </c>
      <c r="S101" s="62"/>
      <c r="T101" s="62"/>
      <c r="U101" s="62"/>
      <c r="V101" s="62">
        <f t="shared" si="2"/>
        <v>10</v>
      </c>
    </row>
    <row r="102" spans="1:22" customFormat="1" x14ac:dyDescent="0.3">
      <c r="A102" s="6">
        <v>94</v>
      </c>
      <c r="B102" s="15"/>
      <c r="C102" s="15"/>
      <c r="D102" s="74"/>
      <c r="E102" s="78"/>
      <c r="F102" s="31"/>
      <c r="G102" s="30">
        <v>0</v>
      </c>
      <c r="H102" s="32">
        <v>0</v>
      </c>
      <c r="I102" s="32">
        <v>0</v>
      </c>
      <c r="J102" s="36">
        <v>1</v>
      </c>
      <c r="K102" s="32">
        <v>0</v>
      </c>
      <c r="L102" s="49">
        <f>ROUND(IF(H102&gt;=2600,2600*'dofinansowanie umów o pracę'!$D$8,H102*'dofinansowanie umów o pracę'!$D$8),2)</f>
        <v>0</v>
      </c>
      <c r="M102" s="46">
        <f>IFERROR(ROUND(IF(H102&gt;2600,I102/H102*2600,I102)*J102*'dofinansowanie umów o pracę'!$D$8,2),0)</f>
        <v>0</v>
      </c>
      <c r="N102" s="46">
        <f>ROUND(IF(H102&gt;2600,K102/H102*2600,K102)*J102*'dofinansowanie umów o pracę'!$D$8,2)</f>
        <v>0</v>
      </c>
      <c r="O102" s="46">
        <f t="shared" si="3"/>
        <v>0</v>
      </c>
      <c r="P102" s="46">
        <f>O102*'dofinansowanie umów o pracę'!$F$6</f>
        <v>0</v>
      </c>
      <c r="S102" s="62"/>
      <c r="T102" s="62"/>
      <c r="U102" s="62"/>
      <c r="V102" s="62">
        <f t="shared" si="2"/>
        <v>10</v>
      </c>
    </row>
    <row r="103" spans="1:22" customFormat="1" x14ac:dyDescent="0.3">
      <c r="A103" s="6">
        <v>95</v>
      </c>
      <c r="B103" s="15"/>
      <c r="C103" s="15"/>
      <c r="D103" s="74"/>
      <c r="E103" s="78"/>
      <c r="F103" s="31"/>
      <c r="G103" s="30">
        <v>0</v>
      </c>
      <c r="H103" s="32">
        <v>0</v>
      </c>
      <c r="I103" s="32">
        <v>0</v>
      </c>
      <c r="J103" s="36">
        <v>1</v>
      </c>
      <c r="K103" s="32">
        <v>0</v>
      </c>
      <c r="L103" s="49">
        <f>ROUND(IF(H103&gt;=2600,2600*'dofinansowanie umów o pracę'!$D$8,H103*'dofinansowanie umów o pracę'!$D$8),2)</f>
        <v>0</v>
      </c>
      <c r="M103" s="46">
        <f>IFERROR(ROUND(IF(H103&gt;2600,I103/H103*2600,I103)*J103*'dofinansowanie umów o pracę'!$D$8,2),0)</f>
        <v>0</v>
      </c>
      <c r="N103" s="46">
        <f>ROUND(IF(H103&gt;2600,K103/H103*2600,K103)*J103*'dofinansowanie umów o pracę'!$D$8,2)</f>
        <v>0</v>
      </c>
      <c r="O103" s="46">
        <f t="shared" si="3"/>
        <v>0</v>
      </c>
      <c r="P103" s="46">
        <f>O103*'dofinansowanie umów o pracę'!$F$6</f>
        <v>0</v>
      </c>
      <c r="S103" s="62"/>
      <c r="T103" s="62"/>
      <c r="U103" s="62"/>
      <c r="V103" s="62">
        <f t="shared" si="2"/>
        <v>10</v>
      </c>
    </row>
    <row r="104" spans="1:22" customFormat="1" x14ac:dyDescent="0.3">
      <c r="A104" s="6">
        <v>96</v>
      </c>
      <c r="B104" s="15"/>
      <c r="C104" s="15"/>
      <c r="D104" s="74"/>
      <c r="E104" s="78"/>
      <c r="F104" s="31"/>
      <c r="G104" s="30">
        <v>0</v>
      </c>
      <c r="H104" s="32">
        <v>0</v>
      </c>
      <c r="I104" s="32">
        <v>0</v>
      </c>
      <c r="J104" s="36">
        <v>1</v>
      </c>
      <c r="K104" s="32">
        <v>0</v>
      </c>
      <c r="L104" s="49">
        <f>ROUND(IF(H104&gt;=2600,2600*'dofinansowanie umów o pracę'!$D$8,H104*'dofinansowanie umów o pracę'!$D$8),2)</f>
        <v>0</v>
      </c>
      <c r="M104" s="46">
        <f>IFERROR(ROUND(IF(H104&gt;2600,I104/H104*2600,I104)*J104*'dofinansowanie umów o pracę'!$D$8,2),0)</f>
        <v>0</v>
      </c>
      <c r="N104" s="46">
        <f>ROUND(IF(H104&gt;2600,K104/H104*2600,K104)*J104*'dofinansowanie umów o pracę'!$D$8,2)</f>
        <v>0</v>
      </c>
      <c r="O104" s="46">
        <f t="shared" si="3"/>
        <v>0</v>
      </c>
      <c r="P104" s="46">
        <f>O104*'dofinansowanie umów o pracę'!$F$6</f>
        <v>0</v>
      </c>
      <c r="S104" s="62"/>
      <c r="T104" s="62"/>
      <c r="U104" s="62"/>
      <c r="V104" s="62">
        <f t="shared" si="2"/>
        <v>10</v>
      </c>
    </row>
    <row r="105" spans="1:22" customFormat="1" x14ac:dyDescent="0.3">
      <c r="A105" s="6">
        <v>97</v>
      </c>
      <c r="B105" s="15"/>
      <c r="C105" s="15"/>
      <c r="D105" s="74"/>
      <c r="E105" s="78"/>
      <c r="F105" s="31"/>
      <c r="G105" s="30">
        <v>0</v>
      </c>
      <c r="H105" s="32">
        <v>0</v>
      </c>
      <c r="I105" s="32">
        <v>0</v>
      </c>
      <c r="J105" s="36">
        <v>1</v>
      </c>
      <c r="K105" s="32">
        <v>0</v>
      </c>
      <c r="L105" s="49">
        <f>ROUND(IF(H105&gt;=2600,2600*'dofinansowanie umów o pracę'!$D$8,H105*'dofinansowanie umów o pracę'!$D$8),2)</f>
        <v>0</v>
      </c>
      <c r="M105" s="46">
        <f>IFERROR(ROUND(IF(H105&gt;2600,I105/H105*2600,I105)*J105*'dofinansowanie umów o pracę'!$D$8,2),0)</f>
        <v>0</v>
      </c>
      <c r="N105" s="46">
        <f>ROUND(IF(H105&gt;2600,K105/H105*2600,K105)*J105*'dofinansowanie umów o pracę'!$D$8,2)</f>
        <v>0</v>
      </c>
      <c r="O105" s="46">
        <f t="shared" si="3"/>
        <v>0</v>
      </c>
      <c r="P105" s="46">
        <f>O105*'dofinansowanie umów o pracę'!$F$6</f>
        <v>0</v>
      </c>
      <c r="S105" s="62"/>
      <c r="T105" s="62"/>
      <c r="U105" s="62"/>
      <c r="V105" s="62">
        <f t="shared" si="2"/>
        <v>10</v>
      </c>
    </row>
    <row r="106" spans="1:22" customFormat="1" x14ac:dyDescent="0.3">
      <c r="A106" s="6">
        <v>98</v>
      </c>
      <c r="B106" s="15"/>
      <c r="C106" s="15"/>
      <c r="D106" s="74"/>
      <c r="E106" s="78"/>
      <c r="F106" s="31"/>
      <c r="G106" s="30">
        <v>0</v>
      </c>
      <c r="H106" s="32">
        <v>0</v>
      </c>
      <c r="I106" s="32">
        <v>0</v>
      </c>
      <c r="J106" s="36">
        <v>1</v>
      </c>
      <c r="K106" s="32">
        <v>0</v>
      </c>
      <c r="L106" s="49">
        <f>ROUND(IF(H106&gt;=2600,2600*'dofinansowanie umów o pracę'!$D$8,H106*'dofinansowanie umów o pracę'!$D$8),2)</f>
        <v>0</v>
      </c>
      <c r="M106" s="46">
        <f>IFERROR(ROUND(IF(H106&gt;2600,I106/H106*2600,I106)*J106*'dofinansowanie umów o pracę'!$D$8,2),0)</f>
        <v>0</v>
      </c>
      <c r="N106" s="46">
        <f>ROUND(IF(H106&gt;2600,K106/H106*2600,K106)*J106*'dofinansowanie umów o pracę'!$D$8,2)</f>
        <v>0</v>
      </c>
      <c r="O106" s="46">
        <f t="shared" si="3"/>
        <v>0</v>
      </c>
      <c r="P106" s="46">
        <f>O106*'dofinansowanie umów o pracę'!$F$6</f>
        <v>0</v>
      </c>
      <c r="S106" s="62"/>
      <c r="T106" s="62"/>
      <c r="U106" s="62"/>
      <c r="V106" s="62">
        <f t="shared" si="2"/>
        <v>10</v>
      </c>
    </row>
    <row r="107" spans="1:22" customFormat="1" x14ac:dyDescent="0.3">
      <c r="A107" s="6">
        <v>99</v>
      </c>
      <c r="B107" s="15"/>
      <c r="C107" s="15"/>
      <c r="D107" s="74"/>
      <c r="E107" s="78"/>
      <c r="F107" s="31"/>
      <c r="G107" s="30">
        <v>0</v>
      </c>
      <c r="H107" s="32">
        <v>0</v>
      </c>
      <c r="I107" s="32">
        <v>0</v>
      </c>
      <c r="J107" s="36">
        <v>1</v>
      </c>
      <c r="K107" s="32">
        <v>0</v>
      </c>
      <c r="L107" s="49">
        <f>ROUND(IF(H107&gt;=2600,2600*'dofinansowanie umów o pracę'!$D$8,H107*'dofinansowanie umów o pracę'!$D$8),2)</f>
        <v>0</v>
      </c>
      <c r="M107" s="46">
        <f>IFERROR(ROUND(IF(H107&gt;2600,I107/H107*2600,I107)*J107*'dofinansowanie umów o pracę'!$D$8,2),0)</f>
        <v>0</v>
      </c>
      <c r="N107" s="46">
        <f>ROUND(IF(H107&gt;2600,K107/H107*2600,K107)*J107*'dofinansowanie umów o pracę'!$D$8,2)</f>
        <v>0</v>
      </c>
      <c r="O107" s="46">
        <f t="shared" si="3"/>
        <v>0</v>
      </c>
      <c r="P107" s="46">
        <f>O107*'dofinansowanie umów o pracę'!$F$6</f>
        <v>0</v>
      </c>
      <c r="S107" s="62"/>
      <c r="T107" s="62"/>
      <c r="U107" s="62"/>
      <c r="V107" s="62">
        <f t="shared" si="2"/>
        <v>10</v>
      </c>
    </row>
    <row r="108" spans="1:22" customFormat="1" x14ac:dyDescent="0.3">
      <c r="A108" s="6">
        <v>100</v>
      </c>
      <c r="B108" s="15"/>
      <c r="C108" s="15"/>
      <c r="D108" s="74"/>
      <c r="E108" s="78"/>
      <c r="F108" s="31"/>
      <c r="G108" s="30">
        <v>0</v>
      </c>
      <c r="H108" s="32">
        <v>0</v>
      </c>
      <c r="I108" s="32">
        <v>0</v>
      </c>
      <c r="J108" s="36">
        <v>1</v>
      </c>
      <c r="K108" s="32">
        <v>0</v>
      </c>
      <c r="L108" s="49">
        <f>ROUND(IF(H108&gt;=2600,2600*'dofinansowanie umów o pracę'!$D$8,H108*'dofinansowanie umów o pracę'!$D$8),2)</f>
        <v>0</v>
      </c>
      <c r="M108" s="46">
        <f>IFERROR(ROUND(IF(H108&gt;2600,I108/H108*2600,I108)*J108*'dofinansowanie umów o pracę'!$D$8,2),0)</f>
        <v>0</v>
      </c>
      <c r="N108" s="46">
        <f>ROUND(IF(H108&gt;2600,K108/H108*2600,K108)*J108*'dofinansowanie umów o pracę'!$D$8,2)</f>
        <v>0</v>
      </c>
      <c r="O108" s="46">
        <f t="shared" si="3"/>
        <v>0</v>
      </c>
      <c r="P108" s="46">
        <f>O108*'dofinansowanie umów o pracę'!$F$6</f>
        <v>0</v>
      </c>
      <c r="S108" s="62"/>
      <c r="T108" s="62"/>
      <c r="U108" s="62"/>
      <c r="V108" s="62">
        <f t="shared" si="2"/>
        <v>10</v>
      </c>
    </row>
    <row r="109" spans="1:22" customFormat="1" x14ac:dyDescent="0.3">
      <c r="A109" s="6">
        <v>101</v>
      </c>
      <c r="B109" s="15"/>
      <c r="C109" s="15"/>
      <c r="D109" s="74"/>
      <c r="E109" s="78"/>
      <c r="F109" s="31"/>
      <c r="G109" s="30">
        <v>0</v>
      </c>
      <c r="H109" s="32">
        <v>0</v>
      </c>
      <c r="I109" s="32">
        <v>0</v>
      </c>
      <c r="J109" s="36">
        <v>1</v>
      </c>
      <c r="K109" s="32">
        <v>0</v>
      </c>
      <c r="L109" s="49">
        <f>ROUND(IF(H109&gt;=2600,2600*'dofinansowanie umów o pracę'!$D$8,H109*'dofinansowanie umów o pracę'!$D$8),2)</f>
        <v>0</v>
      </c>
      <c r="M109" s="46">
        <f>IFERROR(ROUND(IF(H109&gt;2600,I109/H109*2600,I109)*J109*'dofinansowanie umów o pracę'!$D$8,2),0)</f>
        <v>0</v>
      </c>
      <c r="N109" s="46">
        <f>ROUND(IF(H109&gt;2600,K109/H109*2600,K109)*J109*'dofinansowanie umów o pracę'!$D$8,2)</f>
        <v>0</v>
      </c>
      <c r="O109" s="46">
        <f t="shared" si="3"/>
        <v>0</v>
      </c>
      <c r="P109" s="46">
        <f>O109*'dofinansowanie umów o pracę'!$F$6</f>
        <v>0</v>
      </c>
      <c r="S109" s="62"/>
      <c r="T109" s="62"/>
      <c r="U109" s="62"/>
      <c r="V109" s="62">
        <f t="shared" si="2"/>
        <v>10</v>
      </c>
    </row>
    <row r="110" spans="1:22" customFormat="1" x14ac:dyDescent="0.3">
      <c r="A110" s="6">
        <v>102</v>
      </c>
      <c r="B110" s="15"/>
      <c r="C110" s="15"/>
      <c r="D110" s="74"/>
      <c r="E110" s="78"/>
      <c r="F110" s="31"/>
      <c r="G110" s="30">
        <v>0</v>
      </c>
      <c r="H110" s="32">
        <v>0</v>
      </c>
      <c r="I110" s="32">
        <v>0</v>
      </c>
      <c r="J110" s="36">
        <v>1</v>
      </c>
      <c r="K110" s="32">
        <v>0</v>
      </c>
      <c r="L110" s="49">
        <f>ROUND(IF(H110&gt;=2600,2600*'dofinansowanie umów o pracę'!$D$8,H110*'dofinansowanie umów o pracę'!$D$8),2)</f>
        <v>0</v>
      </c>
      <c r="M110" s="46">
        <f>IFERROR(ROUND(IF(H110&gt;2600,I110/H110*2600,I110)*J110*'dofinansowanie umów o pracę'!$D$8,2),0)</f>
        <v>0</v>
      </c>
      <c r="N110" s="46">
        <f>ROUND(IF(H110&gt;2600,K110/H110*2600,K110)*J110*'dofinansowanie umów o pracę'!$D$8,2)</f>
        <v>0</v>
      </c>
      <c r="O110" s="46">
        <f t="shared" si="3"/>
        <v>0</v>
      </c>
      <c r="P110" s="46">
        <f>O110*'dofinansowanie umów o pracę'!$F$6</f>
        <v>0</v>
      </c>
      <c r="S110" s="62"/>
      <c r="T110" s="62"/>
      <c r="U110" s="62"/>
      <c r="V110" s="62">
        <f t="shared" si="2"/>
        <v>10</v>
      </c>
    </row>
    <row r="111" spans="1:22" customFormat="1" x14ac:dyDescent="0.3">
      <c r="A111" s="6">
        <v>103</v>
      </c>
      <c r="B111" s="15"/>
      <c r="C111" s="15"/>
      <c r="D111" s="74"/>
      <c r="E111" s="78"/>
      <c r="F111" s="31"/>
      <c r="G111" s="30">
        <v>0</v>
      </c>
      <c r="H111" s="32">
        <v>0</v>
      </c>
      <c r="I111" s="32">
        <v>0</v>
      </c>
      <c r="J111" s="36">
        <v>1</v>
      </c>
      <c r="K111" s="32">
        <v>0</v>
      </c>
      <c r="L111" s="49">
        <f>ROUND(IF(H111&gt;=2600,2600*'dofinansowanie umów o pracę'!$D$8,H111*'dofinansowanie umów o pracę'!$D$8),2)</f>
        <v>0</v>
      </c>
      <c r="M111" s="46">
        <f>IFERROR(ROUND(IF(H111&gt;2600,I111/H111*2600,I111)*J111*'dofinansowanie umów o pracę'!$D$8,2),0)</f>
        <v>0</v>
      </c>
      <c r="N111" s="46">
        <f>ROUND(IF(H111&gt;2600,K111/H111*2600,K111)*J111*'dofinansowanie umów o pracę'!$D$8,2)</f>
        <v>0</v>
      </c>
      <c r="O111" s="46">
        <f t="shared" si="3"/>
        <v>0</v>
      </c>
      <c r="P111" s="46">
        <f>O111*'dofinansowanie umów o pracę'!$F$6</f>
        <v>0</v>
      </c>
      <c r="S111" s="62"/>
      <c r="T111" s="62"/>
      <c r="U111" s="62"/>
      <c r="V111" s="62">
        <f t="shared" si="2"/>
        <v>10</v>
      </c>
    </row>
    <row r="112" spans="1:22" customFormat="1" x14ac:dyDescent="0.3">
      <c r="A112" s="6">
        <v>104</v>
      </c>
      <c r="B112" s="15"/>
      <c r="C112" s="15"/>
      <c r="D112" s="74"/>
      <c r="E112" s="78"/>
      <c r="F112" s="31"/>
      <c r="G112" s="30">
        <v>0</v>
      </c>
      <c r="H112" s="32">
        <v>0</v>
      </c>
      <c r="I112" s="32">
        <v>0</v>
      </c>
      <c r="J112" s="36">
        <v>1</v>
      </c>
      <c r="K112" s="32">
        <v>0</v>
      </c>
      <c r="L112" s="49">
        <f>ROUND(IF(H112&gt;=2600,2600*'dofinansowanie umów o pracę'!$D$8,H112*'dofinansowanie umów o pracę'!$D$8),2)</f>
        <v>0</v>
      </c>
      <c r="M112" s="46">
        <f>IFERROR(ROUND(IF(H112&gt;2600,I112/H112*2600,I112)*J112*'dofinansowanie umów o pracę'!$D$8,2),0)</f>
        <v>0</v>
      </c>
      <c r="N112" s="46">
        <f>ROUND(IF(H112&gt;2600,K112/H112*2600,K112)*J112*'dofinansowanie umów o pracę'!$D$8,2)</f>
        <v>0</v>
      </c>
      <c r="O112" s="46">
        <f t="shared" si="3"/>
        <v>0</v>
      </c>
      <c r="P112" s="46">
        <f>O112*'dofinansowanie umów o pracę'!$F$6</f>
        <v>0</v>
      </c>
      <c r="S112" s="62"/>
      <c r="T112" s="62"/>
      <c r="U112" s="62"/>
      <c r="V112" s="62">
        <f t="shared" si="2"/>
        <v>10</v>
      </c>
    </row>
    <row r="113" spans="1:22" customFormat="1" x14ac:dyDescent="0.3">
      <c r="A113" s="6">
        <v>105</v>
      </c>
      <c r="B113" s="15"/>
      <c r="C113" s="15"/>
      <c r="D113" s="74"/>
      <c r="E113" s="78"/>
      <c r="F113" s="31"/>
      <c r="G113" s="30">
        <v>0</v>
      </c>
      <c r="H113" s="32">
        <v>0</v>
      </c>
      <c r="I113" s="32">
        <v>0</v>
      </c>
      <c r="J113" s="36">
        <v>1</v>
      </c>
      <c r="K113" s="32">
        <v>0</v>
      </c>
      <c r="L113" s="49">
        <f>ROUND(IF(H113&gt;=2600,2600*'dofinansowanie umów o pracę'!$D$8,H113*'dofinansowanie umów o pracę'!$D$8),2)</f>
        <v>0</v>
      </c>
      <c r="M113" s="46">
        <f>IFERROR(ROUND(IF(H113&gt;2600,I113/H113*2600,I113)*J113*'dofinansowanie umów o pracę'!$D$8,2),0)</f>
        <v>0</v>
      </c>
      <c r="N113" s="46">
        <f>ROUND(IF(H113&gt;2600,K113/H113*2600,K113)*J113*'dofinansowanie umów o pracę'!$D$8,2)</f>
        <v>0</v>
      </c>
      <c r="O113" s="46">
        <f t="shared" si="3"/>
        <v>0</v>
      </c>
      <c r="P113" s="46">
        <f>O113*'dofinansowanie umów o pracę'!$F$6</f>
        <v>0</v>
      </c>
      <c r="S113" s="62"/>
      <c r="T113" s="62"/>
      <c r="U113" s="62"/>
      <c r="V113" s="62">
        <f t="shared" si="2"/>
        <v>10</v>
      </c>
    </row>
    <row r="114" spans="1:22" customFormat="1" x14ac:dyDescent="0.3">
      <c r="A114" s="6">
        <v>106</v>
      </c>
      <c r="B114" s="15"/>
      <c r="C114" s="15"/>
      <c r="D114" s="74"/>
      <c r="E114" s="78"/>
      <c r="F114" s="31"/>
      <c r="G114" s="30">
        <v>0</v>
      </c>
      <c r="H114" s="32">
        <v>0</v>
      </c>
      <c r="I114" s="32">
        <v>0</v>
      </c>
      <c r="J114" s="36">
        <v>1</v>
      </c>
      <c r="K114" s="32">
        <v>0</v>
      </c>
      <c r="L114" s="49">
        <f>ROUND(IF(H114&gt;=2600,2600*'dofinansowanie umów o pracę'!$D$8,H114*'dofinansowanie umów o pracę'!$D$8),2)</f>
        <v>0</v>
      </c>
      <c r="M114" s="46">
        <f>IFERROR(ROUND(IF(H114&gt;2600,I114/H114*2600,I114)*J114*'dofinansowanie umów o pracę'!$D$8,2),0)</f>
        <v>0</v>
      </c>
      <c r="N114" s="46">
        <f>ROUND(IF(H114&gt;2600,K114/H114*2600,K114)*J114*'dofinansowanie umów o pracę'!$D$8,2)</f>
        <v>0</v>
      </c>
      <c r="O114" s="46">
        <f t="shared" si="3"/>
        <v>0</v>
      </c>
      <c r="P114" s="46">
        <f>O114*'dofinansowanie umów o pracę'!$F$6</f>
        <v>0</v>
      </c>
      <c r="S114" s="62"/>
      <c r="T114" s="62"/>
      <c r="U114" s="62"/>
      <c r="V114" s="62">
        <f t="shared" si="2"/>
        <v>10</v>
      </c>
    </row>
    <row r="115" spans="1:22" customFormat="1" x14ac:dyDescent="0.3">
      <c r="A115" s="6">
        <v>107</v>
      </c>
      <c r="B115" s="15"/>
      <c r="C115" s="15"/>
      <c r="D115" s="74"/>
      <c r="E115" s="78"/>
      <c r="F115" s="31"/>
      <c r="G115" s="30">
        <v>0</v>
      </c>
      <c r="H115" s="32">
        <v>0</v>
      </c>
      <c r="I115" s="32">
        <v>0</v>
      </c>
      <c r="J115" s="36">
        <v>1</v>
      </c>
      <c r="K115" s="32">
        <v>0</v>
      </c>
      <c r="L115" s="49">
        <f>ROUND(IF(H115&gt;=2600,2600*'dofinansowanie umów o pracę'!$D$8,H115*'dofinansowanie umów o pracę'!$D$8),2)</f>
        <v>0</v>
      </c>
      <c r="M115" s="46">
        <f>IFERROR(ROUND(IF(H115&gt;2600,I115/H115*2600,I115)*J115*'dofinansowanie umów o pracę'!$D$8,2),0)</f>
        <v>0</v>
      </c>
      <c r="N115" s="46">
        <f>ROUND(IF(H115&gt;2600,K115/H115*2600,K115)*J115*'dofinansowanie umów o pracę'!$D$8,2)</f>
        <v>0</v>
      </c>
      <c r="O115" s="46">
        <f t="shared" si="3"/>
        <v>0</v>
      </c>
      <c r="P115" s="46">
        <f>O115*'dofinansowanie umów o pracę'!$F$6</f>
        <v>0</v>
      </c>
      <c r="S115" s="62"/>
      <c r="T115" s="62"/>
      <c r="U115" s="62"/>
      <c r="V115" s="62">
        <f t="shared" si="2"/>
        <v>10</v>
      </c>
    </row>
    <row r="116" spans="1:22" customFormat="1" x14ac:dyDescent="0.3">
      <c r="A116" s="6">
        <v>108</v>
      </c>
      <c r="B116" s="15"/>
      <c r="C116" s="15"/>
      <c r="D116" s="74"/>
      <c r="E116" s="78"/>
      <c r="F116" s="31"/>
      <c r="G116" s="30">
        <v>0</v>
      </c>
      <c r="H116" s="32">
        <v>0</v>
      </c>
      <c r="I116" s="32">
        <v>0</v>
      </c>
      <c r="J116" s="36">
        <v>1</v>
      </c>
      <c r="K116" s="32">
        <v>0</v>
      </c>
      <c r="L116" s="49">
        <f>ROUND(IF(H116&gt;=2600,2600*'dofinansowanie umów o pracę'!$D$8,H116*'dofinansowanie umów o pracę'!$D$8),2)</f>
        <v>0</v>
      </c>
      <c r="M116" s="46">
        <f>IFERROR(ROUND(IF(H116&gt;2600,I116/H116*2600,I116)*J116*'dofinansowanie umów o pracę'!$D$8,2),0)</f>
        <v>0</v>
      </c>
      <c r="N116" s="46">
        <f>ROUND(IF(H116&gt;2600,K116/H116*2600,K116)*J116*'dofinansowanie umów o pracę'!$D$8,2)</f>
        <v>0</v>
      </c>
      <c r="O116" s="46">
        <f t="shared" si="3"/>
        <v>0</v>
      </c>
      <c r="P116" s="46">
        <f>O116*'dofinansowanie umów o pracę'!$F$6</f>
        <v>0</v>
      </c>
      <c r="S116" s="62"/>
      <c r="T116" s="62"/>
      <c r="U116" s="62"/>
      <c r="V116" s="62">
        <f t="shared" si="2"/>
        <v>10</v>
      </c>
    </row>
    <row r="117" spans="1:22" customFormat="1" x14ac:dyDescent="0.3">
      <c r="A117" s="6">
        <v>109</v>
      </c>
      <c r="B117" s="15"/>
      <c r="C117" s="15"/>
      <c r="D117" s="74"/>
      <c r="E117" s="78"/>
      <c r="F117" s="31"/>
      <c r="G117" s="30">
        <v>0</v>
      </c>
      <c r="H117" s="32">
        <v>0</v>
      </c>
      <c r="I117" s="32">
        <v>0</v>
      </c>
      <c r="J117" s="36">
        <v>1</v>
      </c>
      <c r="K117" s="32">
        <v>0</v>
      </c>
      <c r="L117" s="49">
        <f>ROUND(IF(H117&gt;=2600,2600*'dofinansowanie umów o pracę'!$D$8,H117*'dofinansowanie umów o pracę'!$D$8),2)</f>
        <v>0</v>
      </c>
      <c r="M117" s="46">
        <f>IFERROR(ROUND(IF(H117&gt;2600,I117/H117*2600,I117)*J117*'dofinansowanie umów o pracę'!$D$8,2),0)</f>
        <v>0</v>
      </c>
      <c r="N117" s="46">
        <f>ROUND(IF(H117&gt;2600,K117/H117*2600,K117)*J117*'dofinansowanie umów o pracę'!$D$8,2)</f>
        <v>0</v>
      </c>
      <c r="O117" s="46">
        <f t="shared" si="3"/>
        <v>0</v>
      </c>
      <c r="P117" s="46">
        <f>O117*'dofinansowanie umów o pracę'!$F$6</f>
        <v>0</v>
      </c>
      <c r="S117" s="62"/>
      <c r="T117" s="62"/>
      <c r="U117" s="62"/>
      <c r="V117" s="62">
        <f t="shared" si="2"/>
        <v>10</v>
      </c>
    </row>
    <row r="118" spans="1:22" customFormat="1" x14ac:dyDescent="0.3">
      <c r="A118" s="6">
        <v>110</v>
      </c>
      <c r="B118" s="15"/>
      <c r="C118" s="15"/>
      <c r="D118" s="74"/>
      <c r="E118" s="78"/>
      <c r="F118" s="31"/>
      <c r="G118" s="30">
        <v>0</v>
      </c>
      <c r="H118" s="32">
        <v>0</v>
      </c>
      <c r="I118" s="32">
        <v>0</v>
      </c>
      <c r="J118" s="36">
        <v>1</v>
      </c>
      <c r="K118" s="32">
        <v>0</v>
      </c>
      <c r="L118" s="49">
        <f>ROUND(IF(H118&gt;=2600,2600*'dofinansowanie umów o pracę'!$D$8,H118*'dofinansowanie umów o pracę'!$D$8),2)</f>
        <v>0</v>
      </c>
      <c r="M118" s="46">
        <f>IFERROR(ROUND(IF(H118&gt;2600,I118/H118*2600,I118)*J118*'dofinansowanie umów o pracę'!$D$8,2),0)</f>
        <v>0</v>
      </c>
      <c r="N118" s="46">
        <f>ROUND(IF(H118&gt;2600,K118/H118*2600,K118)*J118*'dofinansowanie umów o pracę'!$D$8,2)</f>
        <v>0</v>
      </c>
      <c r="O118" s="46">
        <f t="shared" si="3"/>
        <v>0</v>
      </c>
      <c r="P118" s="46">
        <f>O118*'dofinansowanie umów o pracę'!$F$6</f>
        <v>0</v>
      </c>
      <c r="S118" s="62"/>
      <c r="T118" s="62"/>
      <c r="U118" s="62"/>
      <c r="V118" s="62">
        <f t="shared" si="2"/>
        <v>10</v>
      </c>
    </row>
    <row r="119" spans="1:22" customFormat="1" x14ac:dyDescent="0.3">
      <c r="A119" s="6">
        <v>111</v>
      </c>
      <c r="B119" s="15"/>
      <c r="C119" s="15"/>
      <c r="D119" s="74"/>
      <c r="E119" s="78"/>
      <c r="F119" s="31"/>
      <c r="G119" s="30">
        <v>0</v>
      </c>
      <c r="H119" s="32">
        <v>0</v>
      </c>
      <c r="I119" s="32">
        <v>0</v>
      </c>
      <c r="J119" s="36">
        <v>1</v>
      </c>
      <c r="K119" s="32">
        <v>0</v>
      </c>
      <c r="L119" s="49">
        <f>ROUND(IF(H119&gt;=2600,2600*'dofinansowanie umów o pracę'!$D$8,H119*'dofinansowanie umów o pracę'!$D$8),2)</f>
        <v>0</v>
      </c>
      <c r="M119" s="46">
        <f>IFERROR(ROUND(IF(H119&gt;2600,I119/H119*2600,I119)*J119*'dofinansowanie umów o pracę'!$D$8,2),0)</f>
        <v>0</v>
      </c>
      <c r="N119" s="46">
        <f>ROUND(IF(H119&gt;2600,K119/H119*2600,K119)*J119*'dofinansowanie umów o pracę'!$D$8,2)</f>
        <v>0</v>
      </c>
      <c r="O119" s="46">
        <f t="shared" si="3"/>
        <v>0</v>
      </c>
      <c r="P119" s="46">
        <f>O119*'dofinansowanie umów o pracę'!$F$6</f>
        <v>0</v>
      </c>
      <c r="S119" s="62"/>
      <c r="T119" s="62"/>
      <c r="U119" s="62"/>
      <c r="V119" s="62">
        <f t="shared" si="2"/>
        <v>10</v>
      </c>
    </row>
    <row r="120" spans="1:22" customFormat="1" x14ac:dyDescent="0.3">
      <c r="A120" s="6">
        <v>112</v>
      </c>
      <c r="B120" s="15"/>
      <c r="C120" s="15"/>
      <c r="D120" s="74"/>
      <c r="E120" s="78"/>
      <c r="F120" s="31"/>
      <c r="G120" s="30">
        <v>0</v>
      </c>
      <c r="H120" s="32">
        <v>0</v>
      </c>
      <c r="I120" s="32">
        <v>0</v>
      </c>
      <c r="J120" s="36">
        <v>1</v>
      </c>
      <c r="K120" s="32">
        <v>0</v>
      </c>
      <c r="L120" s="49">
        <f>ROUND(IF(H120&gt;=2600,2600*'dofinansowanie umów o pracę'!$D$8,H120*'dofinansowanie umów o pracę'!$D$8),2)</f>
        <v>0</v>
      </c>
      <c r="M120" s="46">
        <f>IFERROR(ROUND(IF(H120&gt;2600,I120/H120*2600,I120)*J120*'dofinansowanie umów o pracę'!$D$8,2),0)</f>
        <v>0</v>
      </c>
      <c r="N120" s="46">
        <f>ROUND(IF(H120&gt;2600,K120/H120*2600,K120)*J120*'dofinansowanie umów o pracę'!$D$8,2)</f>
        <v>0</v>
      </c>
      <c r="O120" s="46">
        <f t="shared" si="3"/>
        <v>0</v>
      </c>
      <c r="P120" s="46">
        <f>O120*'dofinansowanie umów o pracę'!$F$6</f>
        <v>0</v>
      </c>
      <c r="S120" s="62"/>
      <c r="T120" s="62"/>
      <c r="U120" s="62"/>
      <c r="V120" s="62">
        <f t="shared" si="2"/>
        <v>10</v>
      </c>
    </row>
    <row r="121" spans="1:22" customFormat="1" x14ac:dyDescent="0.3">
      <c r="A121" s="6">
        <v>113</v>
      </c>
      <c r="B121" s="15"/>
      <c r="C121" s="15"/>
      <c r="D121" s="74"/>
      <c r="E121" s="78"/>
      <c r="F121" s="31"/>
      <c r="G121" s="30">
        <v>0</v>
      </c>
      <c r="H121" s="32">
        <v>0</v>
      </c>
      <c r="I121" s="32">
        <v>0</v>
      </c>
      <c r="J121" s="36">
        <v>1</v>
      </c>
      <c r="K121" s="32">
        <v>0</v>
      </c>
      <c r="L121" s="49">
        <f>ROUND(IF(H121&gt;=2600,2600*'dofinansowanie umów o pracę'!$D$8,H121*'dofinansowanie umów o pracę'!$D$8),2)</f>
        <v>0</v>
      </c>
      <c r="M121" s="46">
        <f>IFERROR(ROUND(IF(H121&gt;2600,I121/H121*2600,I121)*J121*'dofinansowanie umów o pracę'!$D$8,2),0)</f>
        <v>0</v>
      </c>
      <c r="N121" s="46">
        <f>ROUND(IF(H121&gt;2600,K121/H121*2600,K121)*J121*'dofinansowanie umów o pracę'!$D$8,2)</f>
        <v>0</v>
      </c>
      <c r="O121" s="46">
        <f t="shared" si="3"/>
        <v>0</v>
      </c>
      <c r="P121" s="46">
        <f>O121*'dofinansowanie umów o pracę'!$F$6</f>
        <v>0</v>
      </c>
      <c r="S121" s="62"/>
      <c r="T121" s="62"/>
      <c r="U121" s="62"/>
      <c r="V121" s="62">
        <f t="shared" si="2"/>
        <v>10</v>
      </c>
    </row>
    <row r="122" spans="1:22" customFormat="1" x14ac:dyDescent="0.3">
      <c r="A122" s="6">
        <v>114</v>
      </c>
      <c r="B122" s="15"/>
      <c r="C122" s="15"/>
      <c r="D122" s="74"/>
      <c r="E122" s="78"/>
      <c r="F122" s="31"/>
      <c r="G122" s="30">
        <v>0</v>
      </c>
      <c r="H122" s="32">
        <v>0</v>
      </c>
      <c r="I122" s="32">
        <v>0</v>
      </c>
      <c r="J122" s="36">
        <v>1</v>
      </c>
      <c r="K122" s="32">
        <v>0</v>
      </c>
      <c r="L122" s="49">
        <f>ROUND(IF(H122&gt;=2600,2600*'dofinansowanie umów o pracę'!$D$8,H122*'dofinansowanie umów o pracę'!$D$8),2)</f>
        <v>0</v>
      </c>
      <c r="M122" s="46">
        <f>IFERROR(ROUND(IF(H122&gt;2600,I122/H122*2600,I122)*J122*'dofinansowanie umów o pracę'!$D$8,2),0)</f>
        <v>0</v>
      </c>
      <c r="N122" s="46">
        <f>ROUND(IF(H122&gt;2600,K122/H122*2600,K122)*J122*'dofinansowanie umów o pracę'!$D$8,2)</f>
        <v>0</v>
      </c>
      <c r="O122" s="46">
        <f t="shared" si="3"/>
        <v>0</v>
      </c>
      <c r="P122" s="46">
        <f>O122*'dofinansowanie umów o pracę'!$F$6</f>
        <v>0</v>
      </c>
      <c r="S122" s="62"/>
      <c r="T122" s="62"/>
      <c r="U122" s="62"/>
      <c r="V122" s="62">
        <f t="shared" si="2"/>
        <v>10</v>
      </c>
    </row>
    <row r="123" spans="1:22" customFormat="1" x14ac:dyDescent="0.3">
      <c r="A123" s="6">
        <v>115</v>
      </c>
      <c r="B123" s="15"/>
      <c r="C123" s="15"/>
      <c r="D123" s="74"/>
      <c r="E123" s="78"/>
      <c r="F123" s="31"/>
      <c r="G123" s="30">
        <v>0</v>
      </c>
      <c r="H123" s="32">
        <v>0</v>
      </c>
      <c r="I123" s="32">
        <v>0</v>
      </c>
      <c r="J123" s="36">
        <v>1</v>
      </c>
      <c r="K123" s="32">
        <v>0</v>
      </c>
      <c r="L123" s="49">
        <f>ROUND(IF(H123&gt;=2600,2600*'dofinansowanie umów o pracę'!$D$8,H123*'dofinansowanie umów o pracę'!$D$8),2)</f>
        <v>0</v>
      </c>
      <c r="M123" s="46">
        <f>IFERROR(ROUND(IF(H123&gt;2600,I123/H123*2600,I123)*J123*'dofinansowanie umów o pracę'!$D$8,2),0)</f>
        <v>0</v>
      </c>
      <c r="N123" s="46">
        <f>ROUND(IF(H123&gt;2600,K123/H123*2600,K123)*J123*'dofinansowanie umów o pracę'!$D$8,2)</f>
        <v>0</v>
      </c>
      <c r="O123" s="46">
        <f t="shared" si="3"/>
        <v>0</v>
      </c>
      <c r="P123" s="46">
        <f>O123*'dofinansowanie umów o pracę'!$F$6</f>
        <v>0</v>
      </c>
      <c r="S123" s="62"/>
      <c r="T123" s="62"/>
      <c r="U123" s="62"/>
      <c r="V123" s="62">
        <f t="shared" si="2"/>
        <v>10</v>
      </c>
    </row>
    <row r="124" spans="1:22" customFormat="1" x14ac:dyDescent="0.3">
      <c r="A124" s="6">
        <v>116</v>
      </c>
      <c r="B124" s="15"/>
      <c r="C124" s="15"/>
      <c r="D124" s="74"/>
      <c r="E124" s="78"/>
      <c r="F124" s="31"/>
      <c r="G124" s="30">
        <v>0</v>
      </c>
      <c r="H124" s="32">
        <v>0</v>
      </c>
      <c r="I124" s="32">
        <v>0</v>
      </c>
      <c r="J124" s="36">
        <v>1</v>
      </c>
      <c r="K124" s="32">
        <v>0</v>
      </c>
      <c r="L124" s="49">
        <f>ROUND(IF(H124&gt;=2600,2600*'dofinansowanie umów o pracę'!$D$8,H124*'dofinansowanie umów o pracę'!$D$8),2)</f>
        <v>0</v>
      </c>
      <c r="M124" s="46">
        <f>IFERROR(ROUND(IF(H124&gt;2600,I124/H124*2600,I124)*J124*'dofinansowanie umów o pracę'!$D$8,2),0)</f>
        <v>0</v>
      </c>
      <c r="N124" s="46">
        <f>ROUND(IF(H124&gt;2600,K124/H124*2600,K124)*J124*'dofinansowanie umów o pracę'!$D$8,2)</f>
        <v>0</v>
      </c>
      <c r="O124" s="46">
        <f t="shared" si="3"/>
        <v>0</v>
      </c>
      <c r="P124" s="46">
        <f>O124*'dofinansowanie umów o pracę'!$F$6</f>
        <v>0</v>
      </c>
      <c r="S124" s="62"/>
      <c r="T124" s="62"/>
      <c r="U124" s="62"/>
      <c r="V124" s="62">
        <f t="shared" si="2"/>
        <v>10</v>
      </c>
    </row>
    <row r="125" spans="1:22" customFormat="1" x14ac:dyDescent="0.3">
      <c r="A125" s="6">
        <v>117</v>
      </c>
      <c r="B125" s="15"/>
      <c r="C125" s="15"/>
      <c r="D125" s="74"/>
      <c r="E125" s="78"/>
      <c r="F125" s="31"/>
      <c r="G125" s="30">
        <v>0</v>
      </c>
      <c r="H125" s="32">
        <v>0</v>
      </c>
      <c r="I125" s="32">
        <v>0</v>
      </c>
      <c r="J125" s="36">
        <v>1</v>
      </c>
      <c r="K125" s="32">
        <v>0</v>
      </c>
      <c r="L125" s="49">
        <f>ROUND(IF(H125&gt;=2600,2600*'dofinansowanie umów o pracę'!$D$8,H125*'dofinansowanie umów o pracę'!$D$8),2)</f>
        <v>0</v>
      </c>
      <c r="M125" s="46">
        <f>IFERROR(ROUND(IF(H125&gt;2600,I125/H125*2600,I125)*J125*'dofinansowanie umów o pracę'!$D$8,2),0)</f>
        <v>0</v>
      </c>
      <c r="N125" s="46">
        <f>ROUND(IF(H125&gt;2600,K125/H125*2600,K125)*J125*'dofinansowanie umów o pracę'!$D$8,2)</f>
        <v>0</v>
      </c>
      <c r="O125" s="46">
        <f t="shared" si="3"/>
        <v>0</v>
      </c>
      <c r="P125" s="46">
        <f>O125*'dofinansowanie umów o pracę'!$F$6</f>
        <v>0</v>
      </c>
      <c r="S125" s="62"/>
      <c r="T125" s="62"/>
      <c r="U125" s="62"/>
      <c r="V125" s="62">
        <f t="shared" si="2"/>
        <v>10</v>
      </c>
    </row>
    <row r="126" spans="1:22" customFormat="1" x14ac:dyDescent="0.3">
      <c r="A126" s="6">
        <v>118</v>
      </c>
      <c r="B126" s="15"/>
      <c r="C126" s="15"/>
      <c r="D126" s="74"/>
      <c r="E126" s="78"/>
      <c r="F126" s="31"/>
      <c r="G126" s="30">
        <v>0</v>
      </c>
      <c r="H126" s="32">
        <v>0</v>
      </c>
      <c r="I126" s="32">
        <v>0</v>
      </c>
      <c r="J126" s="36">
        <v>1</v>
      </c>
      <c r="K126" s="32">
        <v>0</v>
      </c>
      <c r="L126" s="49">
        <f>ROUND(IF(H126&gt;=2600,2600*'dofinansowanie umów o pracę'!$D$8,H126*'dofinansowanie umów o pracę'!$D$8),2)</f>
        <v>0</v>
      </c>
      <c r="M126" s="46">
        <f>IFERROR(ROUND(IF(H126&gt;2600,I126/H126*2600,I126)*J126*'dofinansowanie umów o pracę'!$D$8,2),0)</f>
        <v>0</v>
      </c>
      <c r="N126" s="46">
        <f>ROUND(IF(H126&gt;2600,K126/H126*2600,K126)*J126*'dofinansowanie umów o pracę'!$D$8,2)</f>
        <v>0</v>
      </c>
      <c r="O126" s="46">
        <f t="shared" si="3"/>
        <v>0</v>
      </c>
      <c r="P126" s="46">
        <f>O126*'dofinansowanie umów o pracę'!$F$6</f>
        <v>0</v>
      </c>
      <c r="S126" s="62"/>
      <c r="T126" s="62"/>
      <c r="U126" s="62"/>
      <c r="V126" s="62">
        <f t="shared" si="2"/>
        <v>10</v>
      </c>
    </row>
    <row r="127" spans="1:22" customFormat="1" x14ac:dyDescent="0.3">
      <c r="A127" s="6">
        <v>119</v>
      </c>
      <c r="B127" s="15"/>
      <c r="C127" s="15"/>
      <c r="D127" s="74"/>
      <c r="E127" s="78"/>
      <c r="F127" s="31"/>
      <c r="G127" s="30">
        <v>0</v>
      </c>
      <c r="H127" s="32">
        <v>0</v>
      </c>
      <c r="I127" s="32">
        <v>0</v>
      </c>
      <c r="J127" s="36">
        <v>1</v>
      </c>
      <c r="K127" s="32">
        <v>0</v>
      </c>
      <c r="L127" s="49">
        <f>ROUND(IF(H127&gt;=2600,2600*'dofinansowanie umów o pracę'!$D$8,H127*'dofinansowanie umów o pracę'!$D$8),2)</f>
        <v>0</v>
      </c>
      <c r="M127" s="46">
        <f>IFERROR(ROUND(IF(H127&gt;2600,I127/H127*2600,I127)*J127*'dofinansowanie umów o pracę'!$D$8,2),0)</f>
        <v>0</v>
      </c>
      <c r="N127" s="46">
        <f>ROUND(IF(H127&gt;2600,K127/H127*2600,K127)*J127*'dofinansowanie umów o pracę'!$D$8,2)</f>
        <v>0</v>
      </c>
      <c r="O127" s="46">
        <f t="shared" si="3"/>
        <v>0</v>
      </c>
      <c r="P127" s="46">
        <f>O127*'dofinansowanie umów o pracę'!$F$6</f>
        <v>0</v>
      </c>
      <c r="S127" s="62"/>
      <c r="T127" s="62"/>
      <c r="U127" s="62"/>
      <c r="V127" s="62">
        <f t="shared" si="2"/>
        <v>10</v>
      </c>
    </row>
    <row r="128" spans="1:22" customFormat="1" x14ac:dyDescent="0.3">
      <c r="A128" s="6">
        <v>120</v>
      </c>
      <c r="B128" s="15"/>
      <c r="C128" s="15"/>
      <c r="D128" s="74"/>
      <c r="E128" s="78"/>
      <c r="F128" s="31"/>
      <c r="G128" s="30">
        <v>0</v>
      </c>
      <c r="H128" s="32">
        <v>0</v>
      </c>
      <c r="I128" s="32">
        <v>0</v>
      </c>
      <c r="J128" s="36">
        <v>1</v>
      </c>
      <c r="K128" s="32">
        <v>0</v>
      </c>
      <c r="L128" s="49">
        <f>ROUND(IF(H128&gt;=2600,2600*'dofinansowanie umów o pracę'!$D$8,H128*'dofinansowanie umów o pracę'!$D$8),2)</f>
        <v>0</v>
      </c>
      <c r="M128" s="46">
        <f>IFERROR(ROUND(IF(H128&gt;2600,I128/H128*2600,I128)*J128*'dofinansowanie umów o pracę'!$D$8,2),0)</f>
        <v>0</v>
      </c>
      <c r="N128" s="46">
        <f>ROUND(IF(H128&gt;2600,K128/H128*2600,K128)*J128*'dofinansowanie umów o pracę'!$D$8,2)</f>
        <v>0</v>
      </c>
      <c r="O128" s="46">
        <f t="shared" si="3"/>
        <v>0</v>
      </c>
      <c r="P128" s="46">
        <f>O128*'dofinansowanie umów o pracę'!$F$6</f>
        <v>0</v>
      </c>
      <c r="S128" s="62"/>
      <c r="T128" s="62"/>
      <c r="U128" s="62"/>
      <c r="V128" s="62">
        <f t="shared" si="2"/>
        <v>10</v>
      </c>
    </row>
    <row r="129" spans="1:22" customFormat="1" x14ac:dyDescent="0.3">
      <c r="A129" s="6">
        <v>121</v>
      </c>
      <c r="B129" s="15"/>
      <c r="C129" s="15"/>
      <c r="D129" s="74"/>
      <c r="E129" s="78"/>
      <c r="F129" s="31"/>
      <c r="G129" s="30">
        <v>0</v>
      </c>
      <c r="H129" s="32">
        <v>0</v>
      </c>
      <c r="I129" s="32">
        <v>0</v>
      </c>
      <c r="J129" s="36">
        <v>1</v>
      </c>
      <c r="K129" s="32">
        <v>0</v>
      </c>
      <c r="L129" s="49">
        <f>ROUND(IF(H129&gt;=2600,2600*'dofinansowanie umów o pracę'!$D$8,H129*'dofinansowanie umów o pracę'!$D$8),2)</f>
        <v>0</v>
      </c>
      <c r="M129" s="46">
        <f>IFERROR(ROUND(IF(H129&gt;2600,I129/H129*2600,I129)*J129*'dofinansowanie umów o pracę'!$D$8,2),0)</f>
        <v>0</v>
      </c>
      <c r="N129" s="46">
        <f>ROUND(IF(H129&gt;2600,K129/H129*2600,K129)*J129*'dofinansowanie umów o pracę'!$D$8,2)</f>
        <v>0</v>
      </c>
      <c r="O129" s="46">
        <f t="shared" si="3"/>
        <v>0</v>
      </c>
      <c r="P129" s="46">
        <f>O129*'dofinansowanie umów o pracę'!$F$6</f>
        <v>0</v>
      </c>
      <c r="S129" s="62"/>
      <c r="T129" s="62"/>
      <c r="U129" s="62"/>
      <c r="V129" s="62">
        <f t="shared" si="2"/>
        <v>10</v>
      </c>
    </row>
    <row r="130" spans="1:22" customFormat="1" x14ac:dyDescent="0.3">
      <c r="A130" s="6">
        <v>122</v>
      </c>
      <c r="B130" s="15"/>
      <c r="C130" s="15"/>
      <c r="D130" s="74"/>
      <c r="E130" s="78"/>
      <c r="F130" s="31"/>
      <c r="G130" s="30">
        <v>0</v>
      </c>
      <c r="H130" s="32">
        <v>0</v>
      </c>
      <c r="I130" s="32">
        <v>0</v>
      </c>
      <c r="J130" s="36">
        <v>1</v>
      </c>
      <c r="K130" s="32">
        <v>0</v>
      </c>
      <c r="L130" s="49">
        <f>ROUND(IF(H130&gt;=2600,2600*'dofinansowanie umów o pracę'!$D$8,H130*'dofinansowanie umów o pracę'!$D$8),2)</f>
        <v>0</v>
      </c>
      <c r="M130" s="46">
        <f>IFERROR(ROUND(IF(H130&gt;2600,I130/H130*2600,I130)*J130*'dofinansowanie umów o pracę'!$D$8,2),0)</f>
        <v>0</v>
      </c>
      <c r="N130" s="46">
        <f>ROUND(IF(H130&gt;2600,K130/H130*2600,K130)*J130*'dofinansowanie umów o pracę'!$D$8,2)</f>
        <v>0</v>
      </c>
      <c r="O130" s="46">
        <f t="shared" si="3"/>
        <v>0</v>
      </c>
      <c r="P130" s="46">
        <f>O130*'dofinansowanie umów o pracę'!$F$6</f>
        <v>0</v>
      </c>
      <c r="S130" s="62"/>
      <c r="T130" s="62"/>
      <c r="U130" s="62"/>
      <c r="V130" s="62">
        <f t="shared" si="2"/>
        <v>10</v>
      </c>
    </row>
    <row r="131" spans="1:22" customFormat="1" x14ac:dyDescent="0.3">
      <c r="A131" s="6">
        <v>123</v>
      </c>
      <c r="B131" s="15"/>
      <c r="C131" s="15"/>
      <c r="D131" s="74"/>
      <c r="E131" s="78"/>
      <c r="F131" s="31"/>
      <c r="G131" s="30">
        <v>0</v>
      </c>
      <c r="H131" s="32">
        <v>0</v>
      </c>
      <c r="I131" s="32">
        <v>0</v>
      </c>
      <c r="J131" s="36">
        <v>1</v>
      </c>
      <c r="K131" s="32">
        <v>0</v>
      </c>
      <c r="L131" s="49">
        <f>ROUND(IF(H131&gt;=2600,2600*'dofinansowanie umów o pracę'!$D$8,H131*'dofinansowanie umów o pracę'!$D$8),2)</f>
        <v>0</v>
      </c>
      <c r="M131" s="46">
        <f>IFERROR(ROUND(IF(H131&gt;2600,I131/H131*2600,I131)*J131*'dofinansowanie umów o pracę'!$D$8,2),0)</f>
        <v>0</v>
      </c>
      <c r="N131" s="46">
        <f>ROUND(IF(H131&gt;2600,K131/H131*2600,K131)*J131*'dofinansowanie umów o pracę'!$D$8,2)</f>
        <v>0</v>
      </c>
      <c r="O131" s="46">
        <f t="shared" si="3"/>
        <v>0</v>
      </c>
      <c r="P131" s="46">
        <f>O131*'dofinansowanie umów o pracę'!$F$6</f>
        <v>0</v>
      </c>
      <c r="S131" s="62"/>
      <c r="T131" s="62"/>
      <c r="U131" s="62"/>
      <c r="V131" s="62">
        <f t="shared" si="2"/>
        <v>10</v>
      </c>
    </row>
    <row r="132" spans="1:22" customFormat="1" x14ac:dyDescent="0.3">
      <c r="A132" s="6">
        <v>124</v>
      </c>
      <c r="B132" s="15"/>
      <c r="C132" s="15"/>
      <c r="D132" s="74"/>
      <c r="E132" s="78"/>
      <c r="F132" s="31"/>
      <c r="G132" s="30">
        <v>0</v>
      </c>
      <c r="H132" s="32">
        <v>0</v>
      </c>
      <c r="I132" s="32">
        <v>0</v>
      </c>
      <c r="J132" s="36">
        <v>1</v>
      </c>
      <c r="K132" s="32">
        <v>0</v>
      </c>
      <c r="L132" s="49">
        <f>ROUND(IF(H132&gt;=2600,2600*'dofinansowanie umów o pracę'!$D$8,H132*'dofinansowanie umów o pracę'!$D$8),2)</f>
        <v>0</v>
      </c>
      <c r="M132" s="46">
        <f>IFERROR(ROUND(IF(H132&gt;2600,I132/H132*2600,I132)*J132*'dofinansowanie umów o pracę'!$D$8,2),0)</f>
        <v>0</v>
      </c>
      <c r="N132" s="46">
        <f>ROUND(IF(H132&gt;2600,K132/H132*2600,K132)*J132*'dofinansowanie umów o pracę'!$D$8,2)</f>
        <v>0</v>
      </c>
      <c r="O132" s="46">
        <f t="shared" si="3"/>
        <v>0</v>
      </c>
      <c r="P132" s="46">
        <f>O132*'dofinansowanie umów o pracę'!$F$6</f>
        <v>0</v>
      </c>
      <c r="S132" s="62"/>
      <c r="T132" s="62"/>
      <c r="U132" s="62"/>
      <c r="V132" s="62">
        <f t="shared" si="2"/>
        <v>10</v>
      </c>
    </row>
    <row r="133" spans="1:22" customFormat="1" x14ac:dyDescent="0.3">
      <c r="A133" s="6">
        <v>125</v>
      </c>
      <c r="B133" s="15"/>
      <c r="C133" s="15"/>
      <c r="D133" s="74"/>
      <c r="E133" s="78"/>
      <c r="F133" s="31"/>
      <c r="G133" s="30">
        <v>0</v>
      </c>
      <c r="H133" s="32">
        <v>0</v>
      </c>
      <c r="I133" s="32">
        <v>0</v>
      </c>
      <c r="J133" s="36">
        <v>1</v>
      </c>
      <c r="K133" s="32">
        <v>0</v>
      </c>
      <c r="L133" s="49">
        <f>ROUND(IF(H133&gt;=2600,2600*'dofinansowanie umów o pracę'!$D$8,H133*'dofinansowanie umów o pracę'!$D$8),2)</f>
        <v>0</v>
      </c>
      <c r="M133" s="46">
        <f>IFERROR(ROUND(IF(H133&gt;2600,I133/H133*2600,I133)*J133*'dofinansowanie umów o pracę'!$D$8,2),0)</f>
        <v>0</v>
      </c>
      <c r="N133" s="46">
        <f>ROUND(IF(H133&gt;2600,K133/H133*2600,K133)*J133*'dofinansowanie umów o pracę'!$D$8,2)</f>
        <v>0</v>
      </c>
      <c r="O133" s="46">
        <f t="shared" si="3"/>
        <v>0</v>
      </c>
      <c r="P133" s="46">
        <f>O133*'dofinansowanie umów o pracę'!$F$6</f>
        <v>0</v>
      </c>
      <c r="S133" s="62"/>
      <c r="T133" s="62"/>
      <c r="U133" s="62"/>
      <c r="V133" s="62">
        <f t="shared" si="2"/>
        <v>10</v>
      </c>
    </row>
    <row r="134" spans="1:22" customFormat="1" x14ac:dyDescent="0.3">
      <c r="A134" s="6">
        <v>126</v>
      </c>
      <c r="B134" s="15"/>
      <c r="C134" s="15"/>
      <c r="D134" s="74"/>
      <c r="E134" s="78"/>
      <c r="F134" s="31"/>
      <c r="G134" s="30">
        <v>0</v>
      </c>
      <c r="H134" s="32">
        <v>0</v>
      </c>
      <c r="I134" s="32">
        <v>0</v>
      </c>
      <c r="J134" s="36">
        <v>1</v>
      </c>
      <c r="K134" s="32">
        <v>0</v>
      </c>
      <c r="L134" s="49">
        <f>ROUND(IF(H134&gt;=2600,2600*'dofinansowanie umów o pracę'!$D$8,H134*'dofinansowanie umów o pracę'!$D$8),2)</f>
        <v>0</v>
      </c>
      <c r="M134" s="46">
        <f>IFERROR(ROUND(IF(H134&gt;2600,I134/H134*2600,I134)*J134*'dofinansowanie umów o pracę'!$D$8,2),0)</f>
        <v>0</v>
      </c>
      <c r="N134" s="46">
        <f>ROUND(IF(H134&gt;2600,K134/H134*2600,K134)*J134*'dofinansowanie umów o pracę'!$D$8,2)</f>
        <v>0</v>
      </c>
      <c r="O134" s="46">
        <f t="shared" si="3"/>
        <v>0</v>
      </c>
      <c r="P134" s="46">
        <f>O134*'dofinansowanie umów o pracę'!$F$6</f>
        <v>0</v>
      </c>
      <c r="S134" s="62"/>
      <c r="T134" s="62"/>
      <c r="U134" s="62"/>
      <c r="V134" s="62">
        <f t="shared" si="2"/>
        <v>10</v>
      </c>
    </row>
    <row r="135" spans="1:22" customFormat="1" x14ac:dyDescent="0.3">
      <c r="A135" s="6">
        <v>127</v>
      </c>
      <c r="B135" s="15"/>
      <c r="C135" s="15"/>
      <c r="D135" s="74"/>
      <c r="E135" s="78"/>
      <c r="F135" s="31"/>
      <c r="G135" s="30">
        <v>0</v>
      </c>
      <c r="H135" s="32">
        <v>0</v>
      </c>
      <c r="I135" s="32">
        <v>0</v>
      </c>
      <c r="J135" s="36">
        <v>1</v>
      </c>
      <c r="K135" s="32">
        <v>0</v>
      </c>
      <c r="L135" s="49">
        <f>ROUND(IF(H135&gt;=2600,2600*'dofinansowanie umów o pracę'!$D$8,H135*'dofinansowanie umów o pracę'!$D$8),2)</f>
        <v>0</v>
      </c>
      <c r="M135" s="46">
        <f>IFERROR(ROUND(IF(H135&gt;2600,I135/H135*2600,I135)*J135*'dofinansowanie umów o pracę'!$D$8,2),0)</f>
        <v>0</v>
      </c>
      <c r="N135" s="46">
        <f>ROUND(IF(H135&gt;2600,K135/H135*2600,K135)*J135*'dofinansowanie umów o pracę'!$D$8,2)</f>
        <v>0</v>
      </c>
      <c r="O135" s="46">
        <f t="shared" si="3"/>
        <v>0</v>
      </c>
      <c r="P135" s="46">
        <f>O135*'dofinansowanie umów o pracę'!$F$6</f>
        <v>0</v>
      </c>
      <c r="S135" s="62"/>
      <c r="T135" s="62"/>
      <c r="U135" s="62"/>
      <c r="V135" s="62">
        <f t="shared" si="2"/>
        <v>10</v>
      </c>
    </row>
    <row r="136" spans="1:22" customFormat="1" x14ac:dyDescent="0.3">
      <c r="A136" s="6">
        <v>128</v>
      </c>
      <c r="B136" s="15"/>
      <c r="C136" s="15"/>
      <c r="D136" s="74"/>
      <c r="E136" s="78"/>
      <c r="F136" s="31"/>
      <c r="G136" s="30">
        <v>0</v>
      </c>
      <c r="H136" s="32">
        <v>0</v>
      </c>
      <c r="I136" s="32">
        <v>0</v>
      </c>
      <c r="J136" s="36">
        <v>1</v>
      </c>
      <c r="K136" s="32">
        <v>0</v>
      </c>
      <c r="L136" s="49">
        <f>ROUND(IF(H136&gt;=2600,2600*'dofinansowanie umów o pracę'!$D$8,H136*'dofinansowanie umów o pracę'!$D$8),2)</f>
        <v>0</v>
      </c>
      <c r="M136" s="46">
        <f>IFERROR(ROUND(IF(H136&gt;2600,I136/H136*2600,I136)*J136*'dofinansowanie umów o pracę'!$D$8,2),0)</f>
        <v>0</v>
      </c>
      <c r="N136" s="46">
        <f>ROUND(IF(H136&gt;2600,K136/H136*2600,K136)*J136*'dofinansowanie umów o pracę'!$D$8,2)</f>
        <v>0</v>
      </c>
      <c r="O136" s="46">
        <f t="shared" si="3"/>
        <v>0</v>
      </c>
      <c r="P136" s="46">
        <f>O136*'dofinansowanie umów o pracę'!$F$6</f>
        <v>0</v>
      </c>
      <c r="S136" s="62"/>
      <c r="T136" s="62"/>
      <c r="U136" s="62"/>
      <c r="V136" s="62">
        <f t="shared" si="2"/>
        <v>10</v>
      </c>
    </row>
    <row r="137" spans="1:22" customFormat="1" x14ac:dyDescent="0.3">
      <c r="A137" s="6">
        <v>129</v>
      </c>
      <c r="B137" s="15"/>
      <c r="C137" s="15"/>
      <c r="D137" s="74"/>
      <c r="E137" s="78"/>
      <c r="F137" s="31"/>
      <c r="G137" s="30">
        <v>0</v>
      </c>
      <c r="H137" s="32">
        <v>0</v>
      </c>
      <c r="I137" s="32">
        <v>0</v>
      </c>
      <c r="J137" s="36">
        <v>1</v>
      </c>
      <c r="K137" s="32">
        <v>0</v>
      </c>
      <c r="L137" s="49">
        <f>ROUND(IF(H137&gt;=2600,2600*'dofinansowanie umów o pracę'!$D$8,H137*'dofinansowanie umów o pracę'!$D$8),2)</f>
        <v>0</v>
      </c>
      <c r="M137" s="46">
        <f>IFERROR(ROUND(IF(H137&gt;2600,I137/H137*2600,I137)*J137*'dofinansowanie umów o pracę'!$D$8,2),0)</f>
        <v>0</v>
      </c>
      <c r="N137" s="46">
        <f>ROUND(IF(H137&gt;2600,K137/H137*2600,K137)*J137*'dofinansowanie umów o pracę'!$D$8,2)</f>
        <v>0</v>
      </c>
      <c r="O137" s="46">
        <f t="shared" si="3"/>
        <v>0</v>
      </c>
      <c r="P137" s="46">
        <f>O137*'dofinansowanie umów o pracę'!$F$6</f>
        <v>0</v>
      </c>
      <c r="S137" s="62"/>
      <c r="T137" s="62"/>
      <c r="U137" s="62"/>
      <c r="V137" s="62">
        <f t="shared" ref="V137:V200" si="4">IFERROR(MOD(9*MID(D137,1,1)+7*MID(D137,2,1)+3*MID(D137,3,1)+MID(D137,4,1)+9*MID(D137,5,1)+7*MID(D137,6,1)+3*MID(D137,7,1)+MID(D137,8,1)+9*MID(D137,9,1)+7*MID(D137,10,1),10),10)</f>
        <v>10</v>
      </c>
    </row>
    <row r="138" spans="1:22" customFormat="1" x14ac:dyDescent="0.3">
      <c r="A138" s="6">
        <v>130</v>
      </c>
      <c r="B138" s="15"/>
      <c r="C138" s="15"/>
      <c r="D138" s="74"/>
      <c r="E138" s="78"/>
      <c r="F138" s="31"/>
      <c r="G138" s="30">
        <v>0</v>
      </c>
      <c r="H138" s="32">
        <v>0</v>
      </c>
      <c r="I138" s="32">
        <v>0</v>
      </c>
      <c r="J138" s="36">
        <v>1</v>
      </c>
      <c r="K138" s="32">
        <v>0</v>
      </c>
      <c r="L138" s="49">
        <f>ROUND(IF(H138&gt;=2600,2600*'dofinansowanie umów o pracę'!$D$8,H138*'dofinansowanie umów o pracę'!$D$8),2)</f>
        <v>0</v>
      </c>
      <c r="M138" s="46">
        <f>IFERROR(ROUND(IF(H138&gt;2600,I138/H138*2600,I138)*J138*'dofinansowanie umów o pracę'!$D$8,2),0)</f>
        <v>0</v>
      </c>
      <c r="N138" s="46">
        <f>ROUND(IF(H138&gt;2600,K138/H138*2600,K138)*J138*'dofinansowanie umów o pracę'!$D$8,2)</f>
        <v>0</v>
      </c>
      <c r="O138" s="46">
        <f t="shared" ref="O138:O201" si="5">N138+L138-IFERROR((1-J138)*I138/H138*L138,0)</f>
        <v>0</v>
      </c>
      <c r="P138" s="46">
        <f>O138*'dofinansowanie umów o pracę'!$F$6</f>
        <v>0</v>
      </c>
      <c r="S138" s="62"/>
      <c r="T138" s="62"/>
      <c r="U138" s="62"/>
      <c r="V138" s="62">
        <f t="shared" si="4"/>
        <v>10</v>
      </c>
    </row>
    <row r="139" spans="1:22" customFormat="1" x14ac:dyDescent="0.3">
      <c r="A139" s="6">
        <v>131</v>
      </c>
      <c r="B139" s="15"/>
      <c r="C139" s="15"/>
      <c r="D139" s="74"/>
      <c r="E139" s="78"/>
      <c r="F139" s="31"/>
      <c r="G139" s="30">
        <v>0</v>
      </c>
      <c r="H139" s="32">
        <v>0</v>
      </c>
      <c r="I139" s="32">
        <v>0</v>
      </c>
      <c r="J139" s="36">
        <v>1</v>
      </c>
      <c r="K139" s="32">
        <v>0</v>
      </c>
      <c r="L139" s="49">
        <f>ROUND(IF(H139&gt;=2600,2600*'dofinansowanie umów o pracę'!$D$8,H139*'dofinansowanie umów o pracę'!$D$8),2)</f>
        <v>0</v>
      </c>
      <c r="M139" s="46">
        <f>IFERROR(ROUND(IF(H139&gt;2600,I139/H139*2600,I139)*J139*'dofinansowanie umów o pracę'!$D$8,2),0)</f>
        <v>0</v>
      </c>
      <c r="N139" s="46">
        <f>ROUND(IF(H139&gt;2600,K139/H139*2600,K139)*J139*'dofinansowanie umów o pracę'!$D$8,2)</f>
        <v>0</v>
      </c>
      <c r="O139" s="46">
        <f t="shared" si="5"/>
        <v>0</v>
      </c>
      <c r="P139" s="46">
        <f>O139*'dofinansowanie umów o pracę'!$F$6</f>
        <v>0</v>
      </c>
      <c r="S139" s="62"/>
      <c r="T139" s="62"/>
      <c r="U139" s="62"/>
      <c r="V139" s="62">
        <f t="shared" si="4"/>
        <v>10</v>
      </c>
    </row>
    <row r="140" spans="1:22" customFormat="1" x14ac:dyDescent="0.3">
      <c r="A140" s="6">
        <v>132</v>
      </c>
      <c r="B140" s="15"/>
      <c r="C140" s="15"/>
      <c r="D140" s="74"/>
      <c r="E140" s="78"/>
      <c r="F140" s="31"/>
      <c r="G140" s="30">
        <v>0</v>
      </c>
      <c r="H140" s="32">
        <v>0</v>
      </c>
      <c r="I140" s="32">
        <v>0</v>
      </c>
      <c r="J140" s="36">
        <v>1</v>
      </c>
      <c r="K140" s="32">
        <v>0</v>
      </c>
      <c r="L140" s="49">
        <f>ROUND(IF(H140&gt;=2600,2600*'dofinansowanie umów o pracę'!$D$8,H140*'dofinansowanie umów o pracę'!$D$8),2)</f>
        <v>0</v>
      </c>
      <c r="M140" s="46">
        <f>IFERROR(ROUND(IF(H140&gt;2600,I140/H140*2600,I140)*J140*'dofinansowanie umów o pracę'!$D$8,2),0)</f>
        <v>0</v>
      </c>
      <c r="N140" s="46">
        <f>ROUND(IF(H140&gt;2600,K140/H140*2600,K140)*J140*'dofinansowanie umów o pracę'!$D$8,2)</f>
        <v>0</v>
      </c>
      <c r="O140" s="46">
        <f t="shared" si="5"/>
        <v>0</v>
      </c>
      <c r="P140" s="46">
        <f>O140*'dofinansowanie umów o pracę'!$F$6</f>
        <v>0</v>
      </c>
      <c r="S140" s="62"/>
      <c r="T140" s="62"/>
      <c r="U140" s="62"/>
      <c r="V140" s="62">
        <f t="shared" si="4"/>
        <v>10</v>
      </c>
    </row>
    <row r="141" spans="1:22" customFormat="1" x14ac:dyDescent="0.3">
      <c r="A141" s="6">
        <v>133</v>
      </c>
      <c r="B141" s="15"/>
      <c r="C141" s="15"/>
      <c r="D141" s="74"/>
      <c r="E141" s="78"/>
      <c r="F141" s="31"/>
      <c r="G141" s="30">
        <v>0</v>
      </c>
      <c r="H141" s="32">
        <v>0</v>
      </c>
      <c r="I141" s="32">
        <v>0</v>
      </c>
      <c r="J141" s="36">
        <v>1</v>
      </c>
      <c r="K141" s="32">
        <v>0</v>
      </c>
      <c r="L141" s="49">
        <f>ROUND(IF(H141&gt;=2600,2600*'dofinansowanie umów o pracę'!$D$8,H141*'dofinansowanie umów o pracę'!$D$8),2)</f>
        <v>0</v>
      </c>
      <c r="M141" s="46">
        <f>IFERROR(ROUND(IF(H141&gt;2600,I141/H141*2600,I141)*J141*'dofinansowanie umów o pracę'!$D$8,2),0)</f>
        <v>0</v>
      </c>
      <c r="N141" s="46">
        <f>ROUND(IF(H141&gt;2600,K141/H141*2600,K141)*J141*'dofinansowanie umów o pracę'!$D$8,2)</f>
        <v>0</v>
      </c>
      <c r="O141" s="46">
        <f t="shared" si="5"/>
        <v>0</v>
      </c>
      <c r="P141" s="46">
        <f>O141*'dofinansowanie umów o pracę'!$F$6</f>
        <v>0</v>
      </c>
      <c r="S141" s="62"/>
      <c r="T141" s="62"/>
      <c r="U141" s="62"/>
      <c r="V141" s="62">
        <f t="shared" si="4"/>
        <v>10</v>
      </c>
    </row>
    <row r="142" spans="1:22" customFormat="1" x14ac:dyDescent="0.3">
      <c r="A142" s="6">
        <v>134</v>
      </c>
      <c r="B142" s="15"/>
      <c r="C142" s="15"/>
      <c r="D142" s="74"/>
      <c r="E142" s="78"/>
      <c r="F142" s="31"/>
      <c r="G142" s="30">
        <v>0</v>
      </c>
      <c r="H142" s="32">
        <v>0</v>
      </c>
      <c r="I142" s="32">
        <v>0</v>
      </c>
      <c r="J142" s="36">
        <v>1</v>
      </c>
      <c r="K142" s="32">
        <v>0</v>
      </c>
      <c r="L142" s="49">
        <f>ROUND(IF(H142&gt;=2600,2600*'dofinansowanie umów o pracę'!$D$8,H142*'dofinansowanie umów o pracę'!$D$8),2)</f>
        <v>0</v>
      </c>
      <c r="M142" s="46">
        <f>IFERROR(ROUND(IF(H142&gt;2600,I142/H142*2600,I142)*J142*'dofinansowanie umów o pracę'!$D$8,2),0)</f>
        <v>0</v>
      </c>
      <c r="N142" s="46">
        <f>ROUND(IF(H142&gt;2600,K142/H142*2600,K142)*J142*'dofinansowanie umów o pracę'!$D$8,2)</f>
        <v>0</v>
      </c>
      <c r="O142" s="46">
        <f t="shared" si="5"/>
        <v>0</v>
      </c>
      <c r="P142" s="46">
        <f>O142*'dofinansowanie umów o pracę'!$F$6</f>
        <v>0</v>
      </c>
      <c r="S142" s="62"/>
      <c r="T142" s="62"/>
      <c r="U142" s="62"/>
      <c r="V142" s="62">
        <f t="shared" si="4"/>
        <v>10</v>
      </c>
    </row>
    <row r="143" spans="1:22" customFormat="1" x14ac:dyDescent="0.3">
      <c r="A143" s="6">
        <v>135</v>
      </c>
      <c r="B143" s="15"/>
      <c r="C143" s="15"/>
      <c r="D143" s="74"/>
      <c r="E143" s="78"/>
      <c r="F143" s="31"/>
      <c r="G143" s="30">
        <v>0</v>
      </c>
      <c r="H143" s="32">
        <v>0</v>
      </c>
      <c r="I143" s="32">
        <v>0</v>
      </c>
      <c r="J143" s="36">
        <v>1</v>
      </c>
      <c r="K143" s="32">
        <v>0</v>
      </c>
      <c r="L143" s="49">
        <f>ROUND(IF(H143&gt;=2600,2600*'dofinansowanie umów o pracę'!$D$8,H143*'dofinansowanie umów o pracę'!$D$8),2)</f>
        <v>0</v>
      </c>
      <c r="M143" s="46">
        <f>IFERROR(ROUND(IF(H143&gt;2600,I143/H143*2600,I143)*J143*'dofinansowanie umów o pracę'!$D$8,2),0)</f>
        <v>0</v>
      </c>
      <c r="N143" s="46">
        <f>ROUND(IF(H143&gt;2600,K143/H143*2600,K143)*J143*'dofinansowanie umów o pracę'!$D$8,2)</f>
        <v>0</v>
      </c>
      <c r="O143" s="46">
        <f t="shared" si="5"/>
        <v>0</v>
      </c>
      <c r="P143" s="46">
        <f>O143*'dofinansowanie umów o pracę'!$F$6</f>
        <v>0</v>
      </c>
      <c r="S143" s="62"/>
      <c r="T143" s="62"/>
      <c r="U143" s="62"/>
      <c r="V143" s="62">
        <f t="shared" si="4"/>
        <v>10</v>
      </c>
    </row>
    <row r="144" spans="1:22" customFormat="1" x14ac:dyDescent="0.3">
      <c r="A144" s="6">
        <v>136</v>
      </c>
      <c r="B144" s="15"/>
      <c r="C144" s="15"/>
      <c r="D144" s="74"/>
      <c r="E144" s="78"/>
      <c r="F144" s="31"/>
      <c r="G144" s="30">
        <v>0</v>
      </c>
      <c r="H144" s="32">
        <v>0</v>
      </c>
      <c r="I144" s="32">
        <v>0</v>
      </c>
      <c r="J144" s="36">
        <v>1</v>
      </c>
      <c r="K144" s="32">
        <v>0</v>
      </c>
      <c r="L144" s="49">
        <f>ROUND(IF(H144&gt;=2600,2600*'dofinansowanie umów o pracę'!$D$8,H144*'dofinansowanie umów o pracę'!$D$8),2)</f>
        <v>0</v>
      </c>
      <c r="M144" s="46">
        <f>IFERROR(ROUND(IF(H144&gt;2600,I144/H144*2600,I144)*J144*'dofinansowanie umów o pracę'!$D$8,2),0)</f>
        <v>0</v>
      </c>
      <c r="N144" s="46">
        <f>ROUND(IF(H144&gt;2600,K144/H144*2600,K144)*J144*'dofinansowanie umów o pracę'!$D$8,2)</f>
        <v>0</v>
      </c>
      <c r="O144" s="46">
        <f t="shared" si="5"/>
        <v>0</v>
      </c>
      <c r="P144" s="46">
        <f>O144*'dofinansowanie umów o pracę'!$F$6</f>
        <v>0</v>
      </c>
      <c r="S144" s="62"/>
      <c r="T144" s="62"/>
      <c r="U144" s="62"/>
      <c r="V144" s="62">
        <f t="shared" si="4"/>
        <v>10</v>
      </c>
    </row>
    <row r="145" spans="1:22" customFormat="1" x14ac:dyDescent="0.3">
      <c r="A145" s="6">
        <v>137</v>
      </c>
      <c r="B145" s="15"/>
      <c r="C145" s="15"/>
      <c r="D145" s="74"/>
      <c r="E145" s="78"/>
      <c r="F145" s="31"/>
      <c r="G145" s="30">
        <v>0</v>
      </c>
      <c r="H145" s="32">
        <v>0</v>
      </c>
      <c r="I145" s="32">
        <v>0</v>
      </c>
      <c r="J145" s="36">
        <v>1</v>
      </c>
      <c r="K145" s="32">
        <v>0</v>
      </c>
      <c r="L145" s="49">
        <f>ROUND(IF(H145&gt;=2600,2600*'dofinansowanie umów o pracę'!$D$8,H145*'dofinansowanie umów o pracę'!$D$8),2)</f>
        <v>0</v>
      </c>
      <c r="M145" s="46">
        <f>IFERROR(ROUND(IF(H145&gt;2600,I145/H145*2600,I145)*J145*'dofinansowanie umów o pracę'!$D$8,2),0)</f>
        <v>0</v>
      </c>
      <c r="N145" s="46">
        <f>ROUND(IF(H145&gt;2600,K145/H145*2600,K145)*J145*'dofinansowanie umów o pracę'!$D$8,2)</f>
        <v>0</v>
      </c>
      <c r="O145" s="46">
        <f t="shared" si="5"/>
        <v>0</v>
      </c>
      <c r="P145" s="46">
        <f>O145*'dofinansowanie umów o pracę'!$F$6</f>
        <v>0</v>
      </c>
      <c r="S145" s="62"/>
      <c r="T145" s="62"/>
      <c r="U145" s="62"/>
      <c r="V145" s="62">
        <f t="shared" si="4"/>
        <v>10</v>
      </c>
    </row>
    <row r="146" spans="1:22" customFormat="1" x14ac:dyDescent="0.3">
      <c r="A146" s="6">
        <v>138</v>
      </c>
      <c r="B146" s="15"/>
      <c r="C146" s="15"/>
      <c r="D146" s="74"/>
      <c r="E146" s="78"/>
      <c r="F146" s="31"/>
      <c r="G146" s="30">
        <v>0</v>
      </c>
      <c r="H146" s="32">
        <v>0</v>
      </c>
      <c r="I146" s="32">
        <v>0</v>
      </c>
      <c r="J146" s="36">
        <v>1</v>
      </c>
      <c r="K146" s="32">
        <v>0</v>
      </c>
      <c r="L146" s="49">
        <f>ROUND(IF(H146&gt;=2600,2600*'dofinansowanie umów o pracę'!$D$8,H146*'dofinansowanie umów o pracę'!$D$8),2)</f>
        <v>0</v>
      </c>
      <c r="M146" s="46">
        <f>IFERROR(ROUND(IF(H146&gt;2600,I146/H146*2600,I146)*J146*'dofinansowanie umów o pracę'!$D$8,2),0)</f>
        <v>0</v>
      </c>
      <c r="N146" s="46">
        <f>ROUND(IF(H146&gt;2600,K146/H146*2600,K146)*J146*'dofinansowanie umów o pracę'!$D$8,2)</f>
        <v>0</v>
      </c>
      <c r="O146" s="46">
        <f t="shared" si="5"/>
        <v>0</v>
      </c>
      <c r="P146" s="46">
        <f>O146*'dofinansowanie umów o pracę'!$F$6</f>
        <v>0</v>
      </c>
      <c r="S146" s="62"/>
      <c r="T146" s="62"/>
      <c r="U146" s="62"/>
      <c r="V146" s="62">
        <f t="shared" si="4"/>
        <v>10</v>
      </c>
    </row>
    <row r="147" spans="1:22" customFormat="1" x14ac:dyDescent="0.3">
      <c r="A147" s="6">
        <v>139</v>
      </c>
      <c r="B147" s="15"/>
      <c r="C147" s="15"/>
      <c r="D147" s="74"/>
      <c r="E147" s="78"/>
      <c r="F147" s="31"/>
      <c r="G147" s="30">
        <v>0</v>
      </c>
      <c r="H147" s="32">
        <v>0</v>
      </c>
      <c r="I147" s="32">
        <v>0</v>
      </c>
      <c r="J147" s="36">
        <v>1</v>
      </c>
      <c r="K147" s="32">
        <v>0</v>
      </c>
      <c r="L147" s="49">
        <f>ROUND(IF(H147&gt;=2600,2600*'dofinansowanie umów o pracę'!$D$8,H147*'dofinansowanie umów o pracę'!$D$8),2)</f>
        <v>0</v>
      </c>
      <c r="M147" s="46">
        <f>IFERROR(ROUND(IF(H147&gt;2600,I147/H147*2600,I147)*J147*'dofinansowanie umów o pracę'!$D$8,2),0)</f>
        <v>0</v>
      </c>
      <c r="N147" s="46">
        <f>ROUND(IF(H147&gt;2600,K147/H147*2600,K147)*J147*'dofinansowanie umów o pracę'!$D$8,2)</f>
        <v>0</v>
      </c>
      <c r="O147" s="46">
        <f t="shared" si="5"/>
        <v>0</v>
      </c>
      <c r="P147" s="46">
        <f>O147*'dofinansowanie umów o pracę'!$F$6</f>
        <v>0</v>
      </c>
      <c r="S147" s="62"/>
      <c r="T147" s="62"/>
      <c r="U147" s="62"/>
      <c r="V147" s="62">
        <f t="shared" si="4"/>
        <v>10</v>
      </c>
    </row>
    <row r="148" spans="1:22" customFormat="1" x14ac:dyDescent="0.3">
      <c r="A148" s="6">
        <v>140</v>
      </c>
      <c r="B148" s="15"/>
      <c r="C148" s="15"/>
      <c r="D148" s="74"/>
      <c r="E148" s="78"/>
      <c r="F148" s="31"/>
      <c r="G148" s="30">
        <v>0</v>
      </c>
      <c r="H148" s="32">
        <v>0</v>
      </c>
      <c r="I148" s="32">
        <v>0</v>
      </c>
      <c r="J148" s="36">
        <v>1</v>
      </c>
      <c r="K148" s="32">
        <v>0</v>
      </c>
      <c r="L148" s="49">
        <f>ROUND(IF(H148&gt;=2600,2600*'dofinansowanie umów o pracę'!$D$8,H148*'dofinansowanie umów o pracę'!$D$8),2)</f>
        <v>0</v>
      </c>
      <c r="M148" s="46">
        <f>IFERROR(ROUND(IF(H148&gt;2600,I148/H148*2600,I148)*J148*'dofinansowanie umów o pracę'!$D$8,2),0)</f>
        <v>0</v>
      </c>
      <c r="N148" s="46">
        <f>ROUND(IF(H148&gt;2600,K148/H148*2600,K148)*J148*'dofinansowanie umów o pracę'!$D$8,2)</f>
        <v>0</v>
      </c>
      <c r="O148" s="46">
        <f t="shared" si="5"/>
        <v>0</v>
      </c>
      <c r="P148" s="46">
        <f>O148*'dofinansowanie umów o pracę'!$F$6</f>
        <v>0</v>
      </c>
      <c r="S148" s="62"/>
      <c r="T148" s="62"/>
      <c r="U148" s="62"/>
      <c r="V148" s="62">
        <f t="shared" si="4"/>
        <v>10</v>
      </c>
    </row>
    <row r="149" spans="1:22" customFormat="1" x14ac:dyDescent="0.3">
      <c r="A149" s="6">
        <v>141</v>
      </c>
      <c r="B149" s="15"/>
      <c r="C149" s="15"/>
      <c r="D149" s="74"/>
      <c r="E149" s="78"/>
      <c r="F149" s="31"/>
      <c r="G149" s="30">
        <v>0</v>
      </c>
      <c r="H149" s="32">
        <v>0</v>
      </c>
      <c r="I149" s="32">
        <v>0</v>
      </c>
      <c r="J149" s="36">
        <v>1</v>
      </c>
      <c r="K149" s="32">
        <v>0</v>
      </c>
      <c r="L149" s="49">
        <f>ROUND(IF(H149&gt;=2600,2600*'dofinansowanie umów o pracę'!$D$8,H149*'dofinansowanie umów o pracę'!$D$8),2)</f>
        <v>0</v>
      </c>
      <c r="M149" s="46">
        <f>IFERROR(ROUND(IF(H149&gt;2600,I149/H149*2600,I149)*J149*'dofinansowanie umów o pracę'!$D$8,2),0)</f>
        <v>0</v>
      </c>
      <c r="N149" s="46">
        <f>ROUND(IF(H149&gt;2600,K149/H149*2600,K149)*J149*'dofinansowanie umów o pracę'!$D$8,2)</f>
        <v>0</v>
      </c>
      <c r="O149" s="46">
        <f t="shared" si="5"/>
        <v>0</v>
      </c>
      <c r="P149" s="46">
        <f>O149*'dofinansowanie umów o pracę'!$F$6</f>
        <v>0</v>
      </c>
      <c r="S149" s="62"/>
      <c r="T149" s="62"/>
      <c r="U149" s="62"/>
      <c r="V149" s="62">
        <f t="shared" si="4"/>
        <v>10</v>
      </c>
    </row>
    <row r="150" spans="1:22" customFormat="1" x14ac:dyDescent="0.3">
      <c r="A150" s="6">
        <v>142</v>
      </c>
      <c r="B150" s="15"/>
      <c r="C150" s="15"/>
      <c r="D150" s="74"/>
      <c r="E150" s="78"/>
      <c r="F150" s="31"/>
      <c r="G150" s="30">
        <v>0</v>
      </c>
      <c r="H150" s="32">
        <v>0</v>
      </c>
      <c r="I150" s="32">
        <v>0</v>
      </c>
      <c r="J150" s="36">
        <v>1</v>
      </c>
      <c r="K150" s="32">
        <v>0</v>
      </c>
      <c r="L150" s="49">
        <f>ROUND(IF(H150&gt;=2600,2600*'dofinansowanie umów o pracę'!$D$8,H150*'dofinansowanie umów o pracę'!$D$8),2)</f>
        <v>0</v>
      </c>
      <c r="M150" s="46">
        <f>IFERROR(ROUND(IF(H150&gt;2600,I150/H150*2600,I150)*J150*'dofinansowanie umów o pracę'!$D$8,2),0)</f>
        <v>0</v>
      </c>
      <c r="N150" s="46">
        <f>ROUND(IF(H150&gt;2600,K150/H150*2600,K150)*J150*'dofinansowanie umów o pracę'!$D$8,2)</f>
        <v>0</v>
      </c>
      <c r="O150" s="46">
        <f t="shared" si="5"/>
        <v>0</v>
      </c>
      <c r="P150" s="46">
        <f>O150*'dofinansowanie umów o pracę'!$F$6</f>
        <v>0</v>
      </c>
      <c r="S150" s="62"/>
      <c r="T150" s="62"/>
      <c r="U150" s="62"/>
      <c r="V150" s="62">
        <f t="shared" si="4"/>
        <v>10</v>
      </c>
    </row>
    <row r="151" spans="1:22" customFormat="1" x14ac:dyDescent="0.3">
      <c r="A151" s="6">
        <v>143</v>
      </c>
      <c r="B151" s="15"/>
      <c r="C151" s="15"/>
      <c r="D151" s="74"/>
      <c r="E151" s="78"/>
      <c r="F151" s="31"/>
      <c r="G151" s="30">
        <v>0</v>
      </c>
      <c r="H151" s="32">
        <v>0</v>
      </c>
      <c r="I151" s="32">
        <v>0</v>
      </c>
      <c r="J151" s="36">
        <v>1</v>
      </c>
      <c r="K151" s="32">
        <v>0</v>
      </c>
      <c r="L151" s="49">
        <f>ROUND(IF(H151&gt;=2600,2600*'dofinansowanie umów o pracę'!$D$8,H151*'dofinansowanie umów o pracę'!$D$8),2)</f>
        <v>0</v>
      </c>
      <c r="M151" s="46">
        <f>IFERROR(ROUND(IF(H151&gt;2600,I151/H151*2600,I151)*J151*'dofinansowanie umów o pracę'!$D$8,2),0)</f>
        <v>0</v>
      </c>
      <c r="N151" s="46">
        <f>ROUND(IF(H151&gt;2600,K151/H151*2600,K151)*J151*'dofinansowanie umów o pracę'!$D$8,2)</f>
        <v>0</v>
      </c>
      <c r="O151" s="46">
        <f t="shared" si="5"/>
        <v>0</v>
      </c>
      <c r="P151" s="46">
        <f>O151*'dofinansowanie umów o pracę'!$F$6</f>
        <v>0</v>
      </c>
      <c r="S151" s="62"/>
      <c r="T151" s="62"/>
      <c r="U151" s="62"/>
      <c r="V151" s="62">
        <f t="shared" si="4"/>
        <v>10</v>
      </c>
    </row>
    <row r="152" spans="1:22" customFormat="1" x14ac:dyDescent="0.3">
      <c r="A152" s="6">
        <v>144</v>
      </c>
      <c r="B152" s="15"/>
      <c r="C152" s="15"/>
      <c r="D152" s="74"/>
      <c r="E152" s="78"/>
      <c r="F152" s="31"/>
      <c r="G152" s="30">
        <v>0</v>
      </c>
      <c r="H152" s="32">
        <v>0</v>
      </c>
      <c r="I152" s="32">
        <v>0</v>
      </c>
      <c r="J152" s="36">
        <v>1</v>
      </c>
      <c r="K152" s="32">
        <v>0</v>
      </c>
      <c r="L152" s="49">
        <f>ROUND(IF(H152&gt;=2600,2600*'dofinansowanie umów o pracę'!$D$8,H152*'dofinansowanie umów o pracę'!$D$8),2)</f>
        <v>0</v>
      </c>
      <c r="M152" s="46">
        <f>IFERROR(ROUND(IF(H152&gt;2600,I152/H152*2600,I152)*J152*'dofinansowanie umów o pracę'!$D$8,2),0)</f>
        <v>0</v>
      </c>
      <c r="N152" s="46">
        <f>ROUND(IF(H152&gt;2600,K152/H152*2600,K152)*J152*'dofinansowanie umów o pracę'!$D$8,2)</f>
        <v>0</v>
      </c>
      <c r="O152" s="46">
        <f t="shared" si="5"/>
        <v>0</v>
      </c>
      <c r="P152" s="46">
        <f>O152*'dofinansowanie umów o pracę'!$F$6</f>
        <v>0</v>
      </c>
      <c r="S152" s="62"/>
      <c r="T152" s="62"/>
      <c r="U152" s="62"/>
      <c r="V152" s="62">
        <f t="shared" si="4"/>
        <v>10</v>
      </c>
    </row>
    <row r="153" spans="1:22" customFormat="1" x14ac:dyDescent="0.3">
      <c r="A153" s="6">
        <v>145</v>
      </c>
      <c r="B153" s="15"/>
      <c r="C153" s="15"/>
      <c r="D153" s="74"/>
      <c r="E153" s="78"/>
      <c r="F153" s="31"/>
      <c r="G153" s="30">
        <v>0</v>
      </c>
      <c r="H153" s="32">
        <v>0</v>
      </c>
      <c r="I153" s="32">
        <v>0</v>
      </c>
      <c r="J153" s="36">
        <v>1</v>
      </c>
      <c r="K153" s="32">
        <v>0</v>
      </c>
      <c r="L153" s="49">
        <f>ROUND(IF(H153&gt;=2600,2600*'dofinansowanie umów o pracę'!$D$8,H153*'dofinansowanie umów o pracę'!$D$8),2)</f>
        <v>0</v>
      </c>
      <c r="M153" s="46">
        <f>IFERROR(ROUND(IF(H153&gt;2600,I153/H153*2600,I153)*J153*'dofinansowanie umów o pracę'!$D$8,2),0)</f>
        <v>0</v>
      </c>
      <c r="N153" s="46">
        <f>ROUND(IF(H153&gt;2600,K153/H153*2600,K153)*J153*'dofinansowanie umów o pracę'!$D$8,2)</f>
        <v>0</v>
      </c>
      <c r="O153" s="46">
        <f t="shared" si="5"/>
        <v>0</v>
      </c>
      <c r="P153" s="46">
        <f>O153*'dofinansowanie umów o pracę'!$F$6</f>
        <v>0</v>
      </c>
      <c r="S153" s="62"/>
      <c r="T153" s="62"/>
      <c r="U153" s="62"/>
      <c r="V153" s="62">
        <f t="shared" si="4"/>
        <v>10</v>
      </c>
    </row>
    <row r="154" spans="1:22" customFormat="1" x14ac:dyDescent="0.3">
      <c r="A154" s="6">
        <v>146</v>
      </c>
      <c r="B154" s="15"/>
      <c r="C154" s="15"/>
      <c r="D154" s="74"/>
      <c r="E154" s="78"/>
      <c r="F154" s="31"/>
      <c r="G154" s="30">
        <v>0</v>
      </c>
      <c r="H154" s="32">
        <v>0</v>
      </c>
      <c r="I154" s="32">
        <v>0</v>
      </c>
      <c r="J154" s="36">
        <v>1</v>
      </c>
      <c r="K154" s="32">
        <v>0</v>
      </c>
      <c r="L154" s="49">
        <f>ROUND(IF(H154&gt;=2600,2600*'dofinansowanie umów o pracę'!$D$8,H154*'dofinansowanie umów o pracę'!$D$8),2)</f>
        <v>0</v>
      </c>
      <c r="M154" s="46">
        <f>IFERROR(ROUND(IF(H154&gt;2600,I154/H154*2600,I154)*J154*'dofinansowanie umów o pracę'!$D$8,2),0)</f>
        <v>0</v>
      </c>
      <c r="N154" s="46">
        <f>ROUND(IF(H154&gt;2600,K154/H154*2600,K154)*J154*'dofinansowanie umów o pracę'!$D$8,2)</f>
        <v>0</v>
      </c>
      <c r="O154" s="46">
        <f t="shared" si="5"/>
        <v>0</v>
      </c>
      <c r="P154" s="46">
        <f>O154*'dofinansowanie umów o pracę'!$F$6</f>
        <v>0</v>
      </c>
      <c r="S154" s="62"/>
      <c r="T154" s="62"/>
      <c r="U154" s="62"/>
      <c r="V154" s="62">
        <f t="shared" si="4"/>
        <v>10</v>
      </c>
    </row>
    <row r="155" spans="1:22" customFormat="1" x14ac:dyDescent="0.3">
      <c r="A155" s="6">
        <v>147</v>
      </c>
      <c r="B155" s="15"/>
      <c r="C155" s="15"/>
      <c r="D155" s="74"/>
      <c r="E155" s="78"/>
      <c r="F155" s="31"/>
      <c r="G155" s="30">
        <v>0</v>
      </c>
      <c r="H155" s="32">
        <v>0</v>
      </c>
      <c r="I155" s="32">
        <v>0</v>
      </c>
      <c r="J155" s="36">
        <v>1</v>
      </c>
      <c r="K155" s="32">
        <v>0</v>
      </c>
      <c r="L155" s="49">
        <f>ROUND(IF(H155&gt;=2600,2600*'dofinansowanie umów o pracę'!$D$8,H155*'dofinansowanie umów o pracę'!$D$8),2)</f>
        <v>0</v>
      </c>
      <c r="M155" s="46">
        <f>IFERROR(ROUND(IF(H155&gt;2600,I155/H155*2600,I155)*J155*'dofinansowanie umów o pracę'!$D$8,2),0)</f>
        <v>0</v>
      </c>
      <c r="N155" s="46">
        <f>ROUND(IF(H155&gt;2600,K155/H155*2600,K155)*J155*'dofinansowanie umów o pracę'!$D$8,2)</f>
        <v>0</v>
      </c>
      <c r="O155" s="46">
        <f t="shared" si="5"/>
        <v>0</v>
      </c>
      <c r="P155" s="46">
        <f>O155*'dofinansowanie umów o pracę'!$F$6</f>
        <v>0</v>
      </c>
      <c r="S155" s="62"/>
      <c r="T155" s="62"/>
      <c r="U155" s="62"/>
      <c r="V155" s="62">
        <f t="shared" si="4"/>
        <v>10</v>
      </c>
    </row>
    <row r="156" spans="1:22" customFormat="1" x14ac:dyDescent="0.3">
      <c r="A156" s="6">
        <v>148</v>
      </c>
      <c r="B156" s="15"/>
      <c r="C156" s="15"/>
      <c r="D156" s="74"/>
      <c r="E156" s="78"/>
      <c r="F156" s="31"/>
      <c r="G156" s="30">
        <v>0</v>
      </c>
      <c r="H156" s="32">
        <v>0</v>
      </c>
      <c r="I156" s="32">
        <v>0</v>
      </c>
      <c r="J156" s="36">
        <v>1</v>
      </c>
      <c r="K156" s="32">
        <v>0</v>
      </c>
      <c r="L156" s="49">
        <f>ROUND(IF(H156&gt;=2600,2600*'dofinansowanie umów o pracę'!$D$8,H156*'dofinansowanie umów o pracę'!$D$8),2)</f>
        <v>0</v>
      </c>
      <c r="M156" s="46">
        <f>IFERROR(ROUND(IF(H156&gt;2600,I156/H156*2600,I156)*J156*'dofinansowanie umów o pracę'!$D$8,2),0)</f>
        <v>0</v>
      </c>
      <c r="N156" s="46">
        <f>ROUND(IF(H156&gt;2600,K156/H156*2600,K156)*J156*'dofinansowanie umów o pracę'!$D$8,2)</f>
        <v>0</v>
      </c>
      <c r="O156" s="46">
        <f t="shared" si="5"/>
        <v>0</v>
      </c>
      <c r="P156" s="46">
        <f>O156*'dofinansowanie umów o pracę'!$F$6</f>
        <v>0</v>
      </c>
      <c r="S156" s="62"/>
      <c r="T156" s="62"/>
      <c r="U156" s="62"/>
      <c r="V156" s="62">
        <f t="shared" si="4"/>
        <v>10</v>
      </c>
    </row>
    <row r="157" spans="1:22" customFormat="1" x14ac:dyDescent="0.3">
      <c r="A157" s="6">
        <v>149</v>
      </c>
      <c r="B157" s="15"/>
      <c r="C157" s="15"/>
      <c r="D157" s="74"/>
      <c r="E157" s="78"/>
      <c r="F157" s="31"/>
      <c r="G157" s="30">
        <v>0</v>
      </c>
      <c r="H157" s="32">
        <v>0</v>
      </c>
      <c r="I157" s="32">
        <v>0</v>
      </c>
      <c r="J157" s="36">
        <v>1</v>
      </c>
      <c r="K157" s="32">
        <v>0</v>
      </c>
      <c r="L157" s="49">
        <f>ROUND(IF(H157&gt;=2600,2600*'dofinansowanie umów o pracę'!$D$8,H157*'dofinansowanie umów o pracę'!$D$8),2)</f>
        <v>0</v>
      </c>
      <c r="M157" s="46">
        <f>IFERROR(ROUND(IF(H157&gt;2600,I157/H157*2600,I157)*J157*'dofinansowanie umów o pracę'!$D$8,2),0)</f>
        <v>0</v>
      </c>
      <c r="N157" s="46">
        <f>ROUND(IF(H157&gt;2600,K157/H157*2600,K157)*J157*'dofinansowanie umów o pracę'!$D$8,2)</f>
        <v>0</v>
      </c>
      <c r="O157" s="46">
        <f t="shared" si="5"/>
        <v>0</v>
      </c>
      <c r="P157" s="46">
        <f>O157*'dofinansowanie umów o pracę'!$F$6</f>
        <v>0</v>
      </c>
      <c r="S157" s="62"/>
      <c r="T157" s="62"/>
      <c r="U157" s="62"/>
      <c r="V157" s="62">
        <f t="shared" si="4"/>
        <v>10</v>
      </c>
    </row>
    <row r="158" spans="1:22" customFormat="1" x14ac:dyDescent="0.3">
      <c r="A158" s="6">
        <v>150</v>
      </c>
      <c r="B158" s="15"/>
      <c r="C158" s="15"/>
      <c r="D158" s="74"/>
      <c r="E158" s="78"/>
      <c r="F158" s="31"/>
      <c r="G158" s="30">
        <v>0</v>
      </c>
      <c r="H158" s="32">
        <v>0</v>
      </c>
      <c r="I158" s="32">
        <v>0</v>
      </c>
      <c r="J158" s="36">
        <v>1</v>
      </c>
      <c r="K158" s="32">
        <v>0</v>
      </c>
      <c r="L158" s="49">
        <f>ROUND(IF(H158&gt;=2600,2600*'dofinansowanie umów o pracę'!$D$8,H158*'dofinansowanie umów o pracę'!$D$8),2)</f>
        <v>0</v>
      </c>
      <c r="M158" s="46">
        <f>IFERROR(ROUND(IF(H158&gt;2600,I158/H158*2600,I158)*J158*'dofinansowanie umów o pracę'!$D$8,2),0)</f>
        <v>0</v>
      </c>
      <c r="N158" s="46">
        <f>ROUND(IF(H158&gt;2600,K158/H158*2600,K158)*J158*'dofinansowanie umów o pracę'!$D$8,2)</f>
        <v>0</v>
      </c>
      <c r="O158" s="46">
        <f t="shared" si="5"/>
        <v>0</v>
      </c>
      <c r="P158" s="46">
        <f>O158*'dofinansowanie umów o pracę'!$F$6</f>
        <v>0</v>
      </c>
      <c r="S158" s="62"/>
      <c r="T158" s="62"/>
      <c r="U158" s="62"/>
      <c r="V158" s="62">
        <f t="shared" si="4"/>
        <v>10</v>
      </c>
    </row>
    <row r="159" spans="1:22" customFormat="1" x14ac:dyDescent="0.3">
      <c r="A159" s="6">
        <v>151</v>
      </c>
      <c r="B159" s="15"/>
      <c r="C159" s="15"/>
      <c r="D159" s="74"/>
      <c r="E159" s="78"/>
      <c r="F159" s="31"/>
      <c r="G159" s="30">
        <v>0</v>
      </c>
      <c r="H159" s="32">
        <v>0</v>
      </c>
      <c r="I159" s="32">
        <v>0</v>
      </c>
      <c r="J159" s="36">
        <v>1</v>
      </c>
      <c r="K159" s="32">
        <v>0</v>
      </c>
      <c r="L159" s="49">
        <f>ROUND(IF(H159&gt;=2600,2600*'dofinansowanie umów o pracę'!$D$8,H159*'dofinansowanie umów o pracę'!$D$8),2)</f>
        <v>0</v>
      </c>
      <c r="M159" s="46">
        <f>IFERROR(ROUND(IF(H159&gt;2600,I159/H159*2600,I159)*J159*'dofinansowanie umów o pracę'!$D$8,2),0)</f>
        <v>0</v>
      </c>
      <c r="N159" s="46">
        <f>ROUND(IF(H159&gt;2600,K159/H159*2600,K159)*J159*'dofinansowanie umów o pracę'!$D$8,2)</f>
        <v>0</v>
      </c>
      <c r="O159" s="46">
        <f t="shared" si="5"/>
        <v>0</v>
      </c>
      <c r="P159" s="46">
        <f>O159*'dofinansowanie umów o pracę'!$F$6</f>
        <v>0</v>
      </c>
      <c r="S159" s="62"/>
      <c r="T159" s="62"/>
      <c r="U159" s="62"/>
      <c r="V159" s="62">
        <f t="shared" si="4"/>
        <v>10</v>
      </c>
    </row>
    <row r="160" spans="1:22" customFormat="1" x14ac:dyDescent="0.3">
      <c r="A160" s="6">
        <v>152</v>
      </c>
      <c r="B160" s="15"/>
      <c r="C160" s="15"/>
      <c r="D160" s="74"/>
      <c r="E160" s="78"/>
      <c r="F160" s="31"/>
      <c r="G160" s="30">
        <v>0</v>
      </c>
      <c r="H160" s="32">
        <v>0</v>
      </c>
      <c r="I160" s="32">
        <v>0</v>
      </c>
      <c r="J160" s="36">
        <v>1</v>
      </c>
      <c r="K160" s="32">
        <v>0</v>
      </c>
      <c r="L160" s="49">
        <f>ROUND(IF(H160&gt;=2600,2600*'dofinansowanie umów o pracę'!$D$8,H160*'dofinansowanie umów o pracę'!$D$8),2)</f>
        <v>0</v>
      </c>
      <c r="M160" s="46">
        <f>IFERROR(ROUND(IF(H160&gt;2600,I160/H160*2600,I160)*J160*'dofinansowanie umów o pracę'!$D$8,2),0)</f>
        <v>0</v>
      </c>
      <c r="N160" s="46">
        <f>ROUND(IF(H160&gt;2600,K160/H160*2600,K160)*J160*'dofinansowanie umów o pracę'!$D$8,2)</f>
        <v>0</v>
      </c>
      <c r="O160" s="46">
        <f t="shared" si="5"/>
        <v>0</v>
      </c>
      <c r="P160" s="46">
        <f>O160*'dofinansowanie umów o pracę'!$F$6</f>
        <v>0</v>
      </c>
      <c r="S160" s="62"/>
      <c r="T160" s="62"/>
      <c r="U160" s="62"/>
      <c r="V160" s="62">
        <f t="shared" si="4"/>
        <v>10</v>
      </c>
    </row>
    <row r="161" spans="1:22" customFormat="1" x14ac:dyDescent="0.3">
      <c r="A161" s="6">
        <v>153</v>
      </c>
      <c r="B161" s="15"/>
      <c r="C161" s="15"/>
      <c r="D161" s="74"/>
      <c r="E161" s="78"/>
      <c r="F161" s="31"/>
      <c r="G161" s="30">
        <v>0</v>
      </c>
      <c r="H161" s="32">
        <v>0</v>
      </c>
      <c r="I161" s="32">
        <v>0</v>
      </c>
      <c r="J161" s="36">
        <v>1</v>
      </c>
      <c r="K161" s="32">
        <v>0</v>
      </c>
      <c r="L161" s="49">
        <f>ROUND(IF(H161&gt;=2600,2600*'dofinansowanie umów o pracę'!$D$8,H161*'dofinansowanie umów o pracę'!$D$8),2)</f>
        <v>0</v>
      </c>
      <c r="M161" s="46">
        <f>IFERROR(ROUND(IF(H161&gt;2600,I161/H161*2600,I161)*J161*'dofinansowanie umów o pracę'!$D$8,2),0)</f>
        <v>0</v>
      </c>
      <c r="N161" s="46">
        <f>ROUND(IF(H161&gt;2600,K161/H161*2600,K161)*J161*'dofinansowanie umów o pracę'!$D$8,2)</f>
        <v>0</v>
      </c>
      <c r="O161" s="46">
        <f t="shared" si="5"/>
        <v>0</v>
      </c>
      <c r="P161" s="46">
        <f>O161*'dofinansowanie umów o pracę'!$F$6</f>
        <v>0</v>
      </c>
      <c r="S161" s="62"/>
      <c r="T161" s="62"/>
      <c r="U161" s="62"/>
      <c r="V161" s="62">
        <f t="shared" si="4"/>
        <v>10</v>
      </c>
    </row>
    <row r="162" spans="1:22" customFormat="1" x14ac:dyDescent="0.3">
      <c r="A162" s="6">
        <v>154</v>
      </c>
      <c r="B162" s="15"/>
      <c r="C162" s="15"/>
      <c r="D162" s="74"/>
      <c r="E162" s="78"/>
      <c r="F162" s="31"/>
      <c r="G162" s="30">
        <v>0</v>
      </c>
      <c r="H162" s="32">
        <v>0</v>
      </c>
      <c r="I162" s="32">
        <v>0</v>
      </c>
      <c r="J162" s="36">
        <v>1</v>
      </c>
      <c r="K162" s="32">
        <v>0</v>
      </c>
      <c r="L162" s="49">
        <f>ROUND(IF(H162&gt;=2600,2600*'dofinansowanie umów o pracę'!$D$8,H162*'dofinansowanie umów o pracę'!$D$8),2)</f>
        <v>0</v>
      </c>
      <c r="M162" s="46">
        <f>IFERROR(ROUND(IF(H162&gt;2600,I162/H162*2600,I162)*J162*'dofinansowanie umów o pracę'!$D$8,2),0)</f>
        <v>0</v>
      </c>
      <c r="N162" s="46">
        <f>ROUND(IF(H162&gt;2600,K162/H162*2600,K162)*J162*'dofinansowanie umów o pracę'!$D$8,2)</f>
        <v>0</v>
      </c>
      <c r="O162" s="46">
        <f t="shared" si="5"/>
        <v>0</v>
      </c>
      <c r="P162" s="46">
        <f>O162*'dofinansowanie umów o pracę'!$F$6</f>
        <v>0</v>
      </c>
      <c r="S162" s="62"/>
      <c r="T162" s="62"/>
      <c r="U162" s="62"/>
      <c r="V162" s="62">
        <f t="shared" si="4"/>
        <v>10</v>
      </c>
    </row>
    <row r="163" spans="1:22" customFormat="1" x14ac:dyDescent="0.3">
      <c r="A163" s="6">
        <v>155</v>
      </c>
      <c r="B163" s="15"/>
      <c r="C163" s="15"/>
      <c r="D163" s="74"/>
      <c r="E163" s="78"/>
      <c r="F163" s="31"/>
      <c r="G163" s="30">
        <v>0</v>
      </c>
      <c r="H163" s="32">
        <v>0</v>
      </c>
      <c r="I163" s="32">
        <v>0</v>
      </c>
      <c r="J163" s="36">
        <v>1</v>
      </c>
      <c r="K163" s="32">
        <v>0</v>
      </c>
      <c r="L163" s="49">
        <f>ROUND(IF(H163&gt;=2600,2600*'dofinansowanie umów o pracę'!$D$8,H163*'dofinansowanie umów o pracę'!$D$8),2)</f>
        <v>0</v>
      </c>
      <c r="M163" s="46">
        <f>IFERROR(ROUND(IF(H163&gt;2600,I163/H163*2600,I163)*J163*'dofinansowanie umów o pracę'!$D$8,2),0)</f>
        <v>0</v>
      </c>
      <c r="N163" s="46">
        <f>ROUND(IF(H163&gt;2600,K163/H163*2600,K163)*J163*'dofinansowanie umów o pracę'!$D$8,2)</f>
        <v>0</v>
      </c>
      <c r="O163" s="46">
        <f t="shared" si="5"/>
        <v>0</v>
      </c>
      <c r="P163" s="46">
        <f>O163*'dofinansowanie umów o pracę'!$F$6</f>
        <v>0</v>
      </c>
      <c r="S163" s="62"/>
      <c r="T163" s="62"/>
      <c r="U163" s="62"/>
      <c r="V163" s="62">
        <f t="shared" si="4"/>
        <v>10</v>
      </c>
    </row>
    <row r="164" spans="1:22" customFormat="1" x14ac:dyDescent="0.3">
      <c r="A164" s="6">
        <v>156</v>
      </c>
      <c r="B164" s="15"/>
      <c r="C164" s="15"/>
      <c r="D164" s="74"/>
      <c r="E164" s="78"/>
      <c r="F164" s="31"/>
      <c r="G164" s="30">
        <v>0</v>
      </c>
      <c r="H164" s="32">
        <v>0</v>
      </c>
      <c r="I164" s="32">
        <v>0</v>
      </c>
      <c r="J164" s="36">
        <v>1</v>
      </c>
      <c r="K164" s="32">
        <v>0</v>
      </c>
      <c r="L164" s="49">
        <f>ROUND(IF(H164&gt;=2600,2600*'dofinansowanie umów o pracę'!$D$8,H164*'dofinansowanie umów o pracę'!$D$8),2)</f>
        <v>0</v>
      </c>
      <c r="M164" s="46">
        <f>IFERROR(ROUND(IF(H164&gt;2600,I164/H164*2600,I164)*J164*'dofinansowanie umów o pracę'!$D$8,2),0)</f>
        <v>0</v>
      </c>
      <c r="N164" s="46">
        <f>ROUND(IF(H164&gt;2600,K164/H164*2600,K164)*J164*'dofinansowanie umów o pracę'!$D$8,2)</f>
        <v>0</v>
      </c>
      <c r="O164" s="46">
        <f t="shared" si="5"/>
        <v>0</v>
      </c>
      <c r="P164" s="46">
        <f>O164*'dofinansowanie umów o pracę'!$F$6</f>
        <v>0</v>
      </c>
      <c r="S164" s="62"/>
      <c r="T164" s="62"/>
      <c r="U164" s="62"/>
      <c r="V164" s="62">
        <f t="shared" si="4"/>
        <v>10</v>
      </c>
    </row>
    <row r="165" spans="1:22" customFormat="1" x14ac:dyDescent="0.3">
      <c r="A165" s="6">
        <v>157</v>
      </c>
      <c r="B165" s="15"/>
      <c r="C165" s="15"/>
      <c r="D165" s="74"/>
      <c r="E165" s="78"/>
      <c r="F165" s="31"/>
      <c r="G165" s="30">
        <v>0</v>
      </c>
      <c r="H165" s="32">
        <v>0</v>
      </c>
      <c r="I165" s="32">
        <v>0</v>
      </c>
      <c r="J165" s="36">
        <v>1</v>
      </c>
      <c r="K165" s="32">
        <v>0</v>
      </c>
      <c r="L165" s="49">
        <f>ROUND(IF(H165&gt;=2600,2600*'dofinansowanie umów o pracę'!$D$8,H165*'dofinansowanie umów o pracę'!$D$8),2)</f>
        <v>0</v>
      </c>
      <c r="M165" s="46">
        <f>IFERROR(ROUND(IF(H165&gt;2600,I165/H165*2600,I165)*J165*'dofinansowanie umów o pracę'!$D$8,2),0)</f>
        <v>0</v>
      </c>
      <c r="N165" s="46">
        <f>ROUND(IF(H165&gt;2600,K165/H165*2600,K165)*J165*'dofinansowanie umów o pracę'!$D$8,2)</f>
        <v>0</v>
      </c>
      <c r="O165" s="46">
        <f t="shared" si="5"/>
        <v>0</v>
      </c>
      <c r="P165" s="46">
        <f>O165*'dofinansowanie umów o pracę'!$F$6</f>
        <v>0</v>
      </c>
      <c r="S165" s="62"/>
      <c r="T165" s="62"/>
      <c r="U165" s="62"/>
      <c r="V165" s="62">
        <f t="shared" si="4"/>
        <v>10</v>
      </c>
    </row>
    <row r="166" spans="1:22" customFormat="1" x14ac:dyDescent="0.3">
      <c r="A166" s="6">
        <v>158</v>
      </c>
      <c r="B166" s="15"/>
      <c r="C166" s="15"/>
      <c r="D166" s="74"/>
      <c r="E166" s="78"/>
      <c r="F166" s="31"/>
      <c r="G166" s="30">
        <v>0</v>
      </c>
      <c r="H166" s="32">
        <v>0</v>
      </c>
      <c r="I166" s="32">
        <v>0</v>
      </c>
      <c r="J166" s="36">
        <v>1</v>
      </c>
      <c r="K166" s="32">
        <v>0</v>
      </c>
      <c r="L166" s="49">
        <f>ROUND(IF(H166&gt;=2600,2600*'dofinansowanie umów o pracę'!$D$8,H166*'dofinansowanie umów o pracę'!$D$8),2)</f>
        <v>0</v>
      </c>
      <c r="M166" s="46">
        <f>IFERROR(ROUND(IF(H166&gt;2600,I166/H166*2600,I166)*J166*'dofinansowanie umów o pracę'!$D$8,2),0)</f>
        <v>0</v>
      </c>
      <c r="N166" s="46">
        <f>ROUND(IF(H166&gt;2600,K166/H166*2600,K166)*J166*'dofinansowanie umów o pracę'!$D$8,2)</f>
        <v>0</v>
      </c>
      <c r="O166" s="46">
        <f t="shared" si="5"/>
        <v>0</v>
      </c>
      <c r="P166" s="46">
        <f>O166*'dofinansowanie umów o pracę'!$F$6</f>
        <v>0</v>
      </c>
      <c r="S166" s="62"/>
      <c r="T166" s="62"/>
      <c r="U166" s="62"/>
      <c r="V166" s="62">
        <f t="shared" si="4"/>
        <v>10</v>
      </c>
    </row>
    <row r="167" spans="1:22" customFormat="1" x14ac:dyDescent="0.3">
      <c r="A167" s="6">
        <v>159</v>
      </c>
      <c r="B167" s="15"/>
      <c r="C167" s="15"/>
      <c r="D167" s="74"/>
      <c r="E167" s="78"/>
      <c r="F167" s="31"/>
      <c r="G167" s="30">
        <v>0</v>
      </c>
      <c r="H167" s="32">
        <v>0</v>
      </c>
      <c r="I167" s="32">
        <v>0</v>
      </c>
      <c r="J167" s="36">
        <v>1</v>
      </c>
      <c r="K167" s="32">
        <v>0</v>
      </c>
      <c r="L167" s="49">
        <f>ROUND(IF(H167&gt;=2600,2600*'dofinansowanie umów o pracę'!$D$8,H167*'dofinansowanie umów o pracę'!$D$8),2)</f>
        <v>0</v>
      </c>
      <c r="M167" s="46">
        <f>IFERROR(ROUND(IF(H167&gt;2600,I167/H167*2600,I167)*J167*'dofinansowanie umów o pracę'!$D$8,2),0)</f>
        <v>0</v>
      </c>
      <c r="N167" s="46">
        <f>ROUND(IF(H167&gt;2600,K167/H167*2600,K167)*J167*'dofinansowanie umów o pracę'!$D$8,2)</f>
        <v>0</v>
      </c>
      <c r="O167" s="46">
        <f t="shared" si="5"/>
        <v>0</v>
      </c>
      <c r="P167" s="46">
        <f>O167*'dofinansowanie umów o pracę'!$F$6</f>
        <v>0</v>
      </c>
      <c r="S167" s="62"/>
      <c r="T167" s="62"/>
      <c r="U167" s="62"/>
      <c r="V167" s="62">
        <f t="shared" si="4"/>
        <v>10</v>
      </c>
    </row>
    <row r="168" spans="1:22" customFormat="1" x14ac:dyDescent="0.3">
      <c r="A168" s="6">
        <v>160</v>
      </c>
      <c r="B168" s="15"/>
      <c r="C168" s="15"/>
      <c r="D168" s="74"/>
      <c r="E168" s="78"/>
      <c r="F168" s="31"/>
      <c r="G168" s="30">
        <v>0</v>
      </c>
      <c r="H168" s="32">
        <v>0</v>
      </c>
      <c r="I168" s="32">
        <v>0</v>
      </c>
      <c r="J168" s="36">
        <v>1</v>
      </c>
      <c r="K168" s="32">
        <v>0</v>
      </c>
      <c r="L168" s="49">
        <f>ROUND(IF(H168&gt;=2600,2600*'dofinansowanie umów o pracę'!$D$8,H168*'dofinansowanie umów o pracę'!$D$8),2)</f>
        <v>0</v>
      </c>
      <c r="M168" s="46">
        <f>IFERROR(ROUND(IF(H168&gt;2600,I168/H168*2600,I168)*J168*'dofinansowanie umów o pracę'!$D$8,2),0)</f>
        <v>0</v>
      </c>
      <c r="N168" s="46">
        <f>ROUND(IF(H168&gt;2600,K168/H168*2600,K168)*J168*'dofinansowanie umów o pracę'!$D$8,2)</f>
        <v>0</v>
      </c>
      <c r="O168" s="46">
        <f t="shared" si="5"/>
        <v>0</v>
      </c>
      <c r="P168" s="46">
        <f>O168*'dofinansowanie umów o pracę'!$F$6</f>
        <v>0</v>
      </c>
      <c r="S168" s="62"/>
      <c r="T168" s="62"/>
      <c r="U168" s="62"/>
      <c r="V168" s="62">
        <f t="shared" si="4"/>
        <v>10</v>
      </c>
    </row>
    <row r="169" spans="1:22" customFormat="1" x14ac:dyDescent="0.3">
      <c r="A169" s="6">
        <v>161</v>
      </c>
      <c r="B169" s="15"/>
      <c r="C169" s="15"/>
      <c r="D169" s="74"/>
      <c r="E169" s="78"/>
      <c r="F169" s="31"/>
      <c r="G169" s="30">
        <v>0</v>
      </c>
      <c r="H169" s="32">
        <v>0</v>
      </c>
      <c r="I169" s="32">
        <v>0</v>
      </c>
      <c r="J169" s="36">
        <v>1</v>
      </c>
      <c r="K169" s="32">
        <v>0</v>
      </c>
      <c r="L169" s="49">
        <f>ROUND(IF(H169&gt;=2600,2600*'dofinansowanie umów o pracę'!$D$8,H169*'dofinansowanie umów o pracę'!$D$8),2)</f>
        <v>0</v>
      </c>
      <c r="M169" s="46">
        <f>IFERROR(ROUND(IF(H169&gt;2600,I169/H169*2600,I169)*J169*'dofinansowanie umów o pracę'!$D$8,2),0)</f>
        <v>0</v>
      </c>
      <c r="N169" s="46">
        <f>ROUND(IF(H169&gt;2600,K169/H169*2600,K169)*J169*'dofinansowanie umów o pracę'!$D$8,2)</f>
        <v>0</v>
      </c>
      <c r="O169" s="46">
        <f t="shared" si="5"/>
        <v>0</v>
      </c>
      <c r="P169" s="46">
        <f>O169*'dofinansowanie umów o pracę'!$F$6</f>
        <v>0</v>
      </c>
      <c r="S169" s="62"/>
      <c r="T169" s="62"/>
      <c r="U169" s="62"/>
      <c r="V169" s="62">
        <f t="shared" si="4"/>
        <v>10</v>
      </c>
    </row>
    <row r="170" spans="1:22" customFormat="1" x14ac:dyDescent="0.3">
      <c r="A170" s="6">
        <v>162</v>
      </c>
      <c r="B170" s="15"/>
      <c r="C170" s="15"/>
      <c r="D170" s="74"/>
      <c r="E170" s="78"/>
      <c r="F170" s="31"/>
      <c r="G170" s="30">
        <v>0</v>
      </c>
      <c r="H170" s="32">
        <v>0</v>
      </c>
      <c r="I170" s="32">
        <v>0</v>
      </c>
      <c r="J170" s="36">
        <v>1</v>
      </c>
      <c r="K170" s="32">
        <v>0</v>
      </c>
      <c r="L170" s="49">
        <f>ROUND(IF(H170&gt;=2600,2600*'dofinansowanie umów o pracę'!$D$8,H170*'dofinansowanie umów o pracę'!$D$8),2)</f>
        <v>0</v>
      </c>
      <c r="M170" s="46">
        <f>IFERROR(ROUND(IF(H170&gt;2600,I170/H170*2600,I170)*J170*'dofinansowanie umów o pracę'!$D$8,2),0)</f>
        <v>0</v>
      </c>
      <c r="N170" s="46">
        <f>ROUND(IF(H170&gt;2600,K170/H170*2600,K170)*J170*'dofinansowanie umów o pracę'!$D$8,2)</f>
        <v>0</v>
      </c>
      <c r="O170" s="46">
        <f t="shared" si="5"/>
        <v>0</v>
      </c>
      <c r="P170" s="46">
        <f>O170*'dofinansowanie umów o pracę'!$F$6</f>
        <v>0</v>
      </c>
      <c r="S170" s="62"/>
      <c r="T170" s="62"/>
      <c r="U170" s="62"/>
      <c r="V170" s="62">
        <f t="shared" si="4"/>
        <v>10</v>
      </c>
    </row>
    <row r="171" spans="1:22" customFormat="1" x14ac:dyDescent="0.3">
      <c r="A171" s="6">
        <v>163</v>
      </c>
      <c r="B171" s="15"/>
      <c r="C171" s="15"/>
      <c r="D171" s="74"/>
      <c r="E171" s="78"/>
      <c r="F171" s="31"/>
      <c r="G171" s="30">
        <v>0</v>
      </c>
      <c r="H171" s="32">
        <v>0</v>
      </c>
      <c r="I171" s="32">
        <v>0</v>
      </c>
      <c r="J171" s="36">
        <v>1</v>
      </c>
      <c r="K171" s="32">
        <v>0</v>
      </c>
      <c r="L171" s="49">
        <f>ROUND(IF(H171&gt;=2600,2600*'dofinansowanie umów o pracę'!$D$8,H171*'dofinansowanie umów o pracę'!$D$8),2)</f>
        <v>0</v>
      </c>
      <c r="M171" s="46">
        <f>IFERROR(ROUND(IF(H171&gt;2600,I171/H171*2600,I171)*J171*'dofinansowanie umów o pracę'!$D$8,2),0)</f>
        <v>0</v>
      </c>
      <c r="N171" s="46">
        <f>ROUND(IF(H171&gt;2600,K171/H171*2600,K171)*J171*'dofinansowanie umów o pracę'!$D$8,2)</f>
        <v>0</v>
      </c>
      <c r="O171" s="46">
        <f t="shared" si="5"/>
        <v>0</v>
      </c>
      <c r="P171" s="46">
        <f>O171*'dofinansowanie umów o pracę'!$F$6</f>
        <v>0</v>
      </c>
      <c r="S171" s="62"/>
      <c r="T171" s="62"/>
      <c r="U171" s="62"/>
      <c r="V171" s="62">
        <f t="shared" si="4"/>
        <v>10</v>
      </c>
    </row>
    <row r="172" spans="1:22" customFormat="1" x14ac:dyDescent="0.3">
      <c r="A172" s="6">
        <v>164</v>
      </c>
      <c r="B172" s="15"/>
      <c r="C172" s="15"/>
      <c r="D172" s="74"/>
      <c r="E172" s="78"/>
      <c r="F172" s="31"/>
      <c r="G172" s="30">
        <v>0</v>
      </c>
      <c r="H172" s="32">
        <v>0</v>
      </c>
      <c r="I172" s="32">
        <v>0</v>
      </c>
      <c r="J172" s="36">
        <v>1</v>
      </c>
      <c r="K172" s="32">
        <v>0</v>
      </c>
      <c r="L172" s="49">
        <f>ROUND(IF(H172&gt;=2600,2600*'dofinansowanie umów o pracę'!$D$8,H172*'dofinansowanie umów o pracę'!$D$8),2)</f>
        <v>0</v>
      </c>
      <c r="M172" s="46">
        <f>IFERROR(ROUND(IF(H172&gt;2600,I172/H172*2600,I172)*J172*'dofinansowanie umów o pracę'!$D$8,2),0)</f>
        <v>0</v>
      </c>
      <c r="N172" s="46">
        <f>ROUND(IF(H172&gt;2600,K172/H172*2600,K172)*J172*'dofinansowanie umów o pracę'!$D$8,2)</f>
        <v>0</v>
      </c>
      <c r="O172" s="46">
        <f t="shared" si="5"/>
        <v>0</v>
      </c>
      <c r="P172" s="46">
        <f>O172*'dofinansowanie umów o pracę'!$F$6</f>
        <v>0</v>
      </c>
      <c r="S172" s="62"/>
      <c r="T172" s="62"/>
      <c r="U172" s="62"/>
      <c r="V172" s="62">
        <f t="shared" si="4"/>
        <v>10</v>
      </c>
    </row>
    <row r="173" spans="1:22" customFormat="1" x14ac:dyDescent="0.3">
      <c r="A173" s="6">
        <v>165</v>
      </c>
      <c r="B173" s="15"/>
      <c r="C173" s="15"/>
      <c r="D173" s="74"/>
      <c r="E173" s="78"/>
      <c r="F173" s="31"/>
      <c r="G173" s="30">
        <v>0</v>
      </c>
      <c r="H173" s="32">
        <v>0</v>
      </c>
      <c r="I173" s="32">
        <v>0</v>
      </c>
      <c r="J173" s="36">
        <v>1</v>
      </c>
      <c r="K173" s="32">
        <v>0</v>
      </c>
      <c r="L173" s="49">
        <f>ROUND(IF(H173&gt;=2600,2600*'dofinansowanie umów o pracę'!$D$8,H173*'dofinansowanie umów o pracę'!$D$8),2)</f>
        <v>0</v>
      </c>
      <c r="M173" s="46">
        <f>IFERROR(ROUND(IF(H173&gt;2600,I173/H173*2600,I173)*J173*'dofinansowanie umów o pracę'!$D$8,2),0)</f>
        <v>0</v>
      </c>
      <c r="N173" s="46">
        <f>ROUND(IF(H173&gt;2600,K173/H173*2600,K173)*J173*'dofinansowanie umów o pracę'!$D$8,2)</f>
        <v>0</v>
      </c>
      <c r="O173" s="46">
        <f t="shared" si="5"/>
        <v>0</v>
      </c>
      <c r="P173" s="46">
        <f>O173*'dofinansowanie umów o pracę'!$F$6</f>
        <v>0</v>
      </c>
      <c r="S173" s="62"/>
      <c r="T173" s="62"/>
      <c r="U173" s="62"/>
      <c r="V173" s="62">
        <f t="shared" si="4"/>
        <v>10</v>
      </c>
    </row>
    <row r="174" spans="1:22" customFormat="1" x14ac:dyDescent="0.3">
      <c r="A174" s="6">
        <v>166</v>
      </c>
      <c r="B174" s="15"/>
      <c r="C174" s="15"/>
      <c r="D174" s="74"/>
      <c r="E174" s="78"/>
      <c r="F174" s="31"/>
      <c r="G174" s="30">
        <v>0</v>
      </c>
      <c r="H174" s="32">
        <v>0</v>
      </c>
      <c r="I174" s="32">
        <v>0</v>
      </c>
      <c r="J174" s="36">
        <v>1</v>
      </c>
      <c r="K174" s="32">
        <v>0</v>
      </c>
      <c r="L174" s="49">
        <f>ROUND(IF(H174&gt;=2600,2600*'dofinansowanie umów o pracę'!$D$8,H174*'dofinansowanie umów o pracę'!$D$8),2)</f>
        <v>0</v>
      </c>
      <c r="M174" s="46">
        <f>IFERROR(ROUND(IF(H174&gt;2600,I174/H174*2600,I174)*J174*'dofinansowanie umów o pracę'!$D$8,2),0)</f>
        <v>0</v>
      </c>
      <c r="N174" s="46">
        <f>ROUND(IF(H174&gt;2600,K174/H174*2600,K174)*J174*'dofinansowanie umów o pracę'!$D$8,2)</f>
        <v>0</v>
      </c>
      <c r="O174" s="46">
        <f t="shared" si="5"/>
        <v>0</v>
      </c>
      <c r="P174" s="46">
        <f>O174*'dofinansowanie umów o pracę'!$F$6</f>
        <v>0</v>
      </c>
      <c r="S174" s="62"/>
      <c r="T174" s="62"/>
      <c r="U174" s="62"/>
      <c r="V174" s="62">
        <f t="shared" si="4"/>
        <v>10</v>
      </c>
    </row>
    <row r="175" spans="1:22" customFormat="1" x14ac:dyDescent="0.3">
      <c r="A175" s="6">
        <v>167</v>
      </c>
      <c r="B175" s="15"/>
      <c r="C175" s="15"/>
      <c r="D175" s="74"/>
      <c r="E175" s="78"/>
      <c r="F175" s="31"/>
      <c r="G175" s="30">
        <v>0</v>
      </c>
      <c r="H175" s="32">
        <v>0</v>
      </c>
      <c r="I175" s="32">
        <v>0</v>
      </c>
      <c r="J175" s="36">
        <v>1</v>
      </c>
      <c r="K175" s="32">
        <v>0</v>
      </c>
      <c r="L175" s="49">
        <f>ROUND(IF(H175&gt;=2600,2600*'dofinansowanie umów o pracę'!$D$8,H175*'dofinansowanie umów o pracę'!$D$8),2)</f>
        <v>0</v>
      </c>
      <c r="M175" s="46">
        <f>IFERROR(ROUND(IF(H175&gt;2600,I175/H175*2600,I175)*J175*'dofinansowanie umów o pracę'!$D$8,2),0)</f>
        <v>0</v>
      </c>
      <c r="N175" s="46">
        <f>ROUND(IF(H175&gt;2600,K175/H175*2600,K175)*J175*'dofinansowanie umów o pracę'!$D$8,2)</f>
        <v>0</v>
      </c>
      <c r="O175" s="46">
        <f t="shared" si="5"/>
        <v>0</v>
      </c>
      <c r="P175" s="46">
        <f>O175*'dofinansowanie umów o pracę'!$F$6</f>
        <v>0</v>
      </c>
      <c r="S175" s="62"/>
      <c r="T175" s="62"/>
      <c r="U175" s="62"/>
      <c r="V175" s="62">
        <f t="shared" si="4"/>
        <v>10</v>
      </c>
    </row>
    <row r="176" spans="1:22" customFormat="1" x14ac:dyDescent="0.3">
      <c r="A176" s="6">
        <v>168</v>
      </c>
      <c r="B176" s="15"/>
      <c r="C176" s="15"/>
      <c r="D176" s="74"/>
      <c r="E176" s="78"/>
      <c r="F176" s="31"/>
      <c r="G176" s="30">
        <v>0</v>
      </c>
      <c r="H176" s="32">
        <v>0</v>
      </c>
      <c r="I176" s="32">
        <v>0</v>
      </c>
      <c r="J176" s="36">
        <v>1</v>
      </c>
      <c r="K176" s="32">
        <v>0</v>
      </c>
      <c r="L176" s="49">
        <f>ROUND(IF(H176&gt;=2600,2600*'dofinansowanie umów o pracę'!$D$8,H176*'dofinansowanie umów o pracę'!$D$8),2)</f>
        <v>0</v>
      </c>
      <c r="M176" s="46">
        <f>IFERROR(ROUND(IF(H176&gt;2600,I176/H176*2600,I176)*J176*'dofinansowanie umów o pracę'!$D$8,2),0)</f>
        <v>0</v>
      </c>
      <c r="N176" s="46">
        <f>ROUND(IF(H176&gt;2600,K176/H176*2600,K176)*J176*'dofinansowanie umów o pracę'!$D$8,2)</f>
        <v>0</v>
      </c>
      <c r="O176" s="46">
        <f t="shared" si="5"/>
        <v>0</v>
      </c>
      <c r="P176" s="46">
        <f>O176*'dofinansowanie umów o pracę'!$F$6</f>
        <v>0</v>
      </c>
      <c r="S176" s="62"/>
      <c r="T176" s="62"/>
      <c r="U176" s="62"/>
      <c r="V176" s="62">
        <f t="shared" si="4"/>
        <v>10</v>
      </c>
    </row>
    <row r="177" spans="1:22" customFormat="1" x14ac:dyDescent="0.3">
      <c r="A177" s="6">
        <v>169</v>
      </c>
      <c r="B177" s="15"/>
      <c r="C177" s="15"/>
      <c r="D177" s="74"/>
      <c r="E177" s="78"/>
      <c r="F177" s="31"/>
      <c r="G177" s="30">
        <v>0</v>
      </c>
      <c r="H177" s="32">
        <v>0</v>
      </c>
      <c r="I177" s="32">
        <v>0</v>
      </c>
      <c r="J177" s="36">
        <v>1</v>
      </c>
      <c r="K177" s="32">
        <v>0</v>
      </c>
      <c r="L177" s="49">
        <f>ROUND(IF(H177&gt;=2600,2600*'dofinansowanie umów o pracę'!$D$8,H177*'dofinansowanie umów o pracę'!$D$8),2)</f>
        <v>0</v>
      </c>
      <c r="M177" s="46">
        <f>IFERROR(ROUND(IF(H177&gt;2600,I177/H177*2600,I177)*J177*'dofinansowanie umów o pracę'!$D$8,2),0)</f>
        <v>0</v>
      </c>
      <c r="N177" s="46">
        <f>ROUND(IF(H177&gt;2600,K177/H177*2600,K177)*J177*'dofinansowanie umów o pracę'!$D$8,2)</f>
        <v>0</v>
      </c>
      <c r="O177" s="46">
        <f t="shared" si="5"/>
        <v>0</v>
      </c>
      <c r="P177" s="46">
        <f>O177*'dofinansowanie umów o pracę'!$F$6</f>
        <v>0</v>
      </c>
      <c r="S177" s="62"/>
      <c r="T177" s="62"/>
      <c r="U177" s="62"/>
      <c r="V177" s="62">
        <f t="shared" si="4"/>
        <v>10</v>
      </c>
    </row>
    <row r="178" spans="1:22" customFormat="1" x14ac:dyDescent="0.3">
      <c r="A178" s="6">
        <v>170</v>
      </c>
      <c r="B178" s="15"/>
      <c r="C178" s="15"/>
      <c r="D178" s="74"/>
      <c r="E178" s="78"/>
      <c r="F178" s="31"/>
      <c r="G178" s="30">
        <v>0</v>
      </c>
      <c r="H178" s="32">
        <v>0</v>
      </c>
      <c r="I178" s="32">
        <v>0</v>
      </c>
      <c r="J178" s="36">
        <v>1</v>
      </c>
      <c r="K178" s="32">
        <v>0</v>
      </c>
      <c r="L178" s="49">
        <f>ROUND(IF(H178&gt;=2600,2600*'dofinansowanie umów o pracę'!$D$8,H178*'dofinansowanie umów o pracę'!$D$8),2)</f>
        <v>0</v>
      </c>
      <c r="M178" s="46">
        <f>IFERROR(ROUND(IF(H178&gt;2600,I178/H178*2600,I178)*J178*'dofinansowanie umów o pracę'!$D$8,2),0)</f>
        <v>0</v>
      </c>
      <c r="N178" s="46">
        <f>ROUND(IF(H178&gt;2600,K178/H178*2600,K178)*J178*'dofinansowanie umów o pracę'!$D$8,2)</f>
        <v>0</v>
      </c>
      <c r="O178" s="46">
        <f t="shared" si="5"/>
        <v>0</v>
      </c>
      <c r="P178" s="46">
        <f>O178*'dofinansowanie umów o pracę'!$F$6</f>
        <v>0</v>
      </c>
      <c r="S178" s="62"/>
      <c r="T178" s="62"/>
      <c r="U178" s="62"/>
      <c r="V178" s="62">
        <f t="shared" si="4"/>
        <v>10</v>
      </c>
    </row>
    <row r="179" spans="1:22" customFormat="1" x14ac:dyDescent="0.3">
      <c r="A179" s="6">
        <v>171</v>
      </c>
      <c r="B179" s="15"/>
      <c r="C179" s="15"/>
      <c r="D179" s="74"/>
      <c r="E179" s="78"/>
      <c r="F179" s="31"/>
      <c r="G179" s="30">
        <v>0</v>
      </c>
      <c r="H179" s="32">
        <v>0</v>
      </c>
      <c r="I179" s="32">
        <v>0</v>
      </c>
      <c r="J179" s="36">
        <v>1</v>
      </c>
      <c r="K179" s="32">
        <v>0</v>
      </c>
      <c r="L179" s="49">
        <f>ROUND(IF(H179&gt;=2600,2600*'dofinansowanie umów o pracę'!$D$8,H179*'dofinansowanie umów o pracę'!$D$8),2)</f>
        <v>0</v>
      </c>
      <c r="M179" s="46">
        <f>IFERROR(ROUND(IF(H179&gt;2600,I179/H179*2600,I179)*J179*'dofinansowanie umów o pracę'!$D$8,2),0)</f>
        <v>0</v>
      </c>
      <c r="N179" s="46">
        <f>ROUND(IF(H179&gt;2600,K179/H179*2600,K179)*J179*'dofinansowanie umów o pracę'!$D$8,2)</f>
        <v>0</v>
      </c>
      <c r="O179" s="46">
        <f t="shared" si="5"/>
        <v>0</v>
      </c>
      <c r="P179" s="46">
        <f>O179*'dofinansowanie umów o pracę'!$F$6</f>
        <v>0</v>
      </c>
      <c r="S179" s="62"/>
      <c r="T179" s="62"/>
      <c r="U179" s="62"/>
      <c r="V179" s="62">
        <f t="shared" si="4"/>
        <v>10</v>
      </c>
    </row>
    <row r="180" spans="1:22" customFormat="1" x14ac:dyDescent="0.3">
      <c r="A180" s="6">
        <v>172</v>
      </c>
      <c r="B180" s="15"/>
      <c r="C180" s="15"/>
      <c r="D180" s="74"/>
      <c r="E180" s="78"/>
      <c r="F180" s="31"/>
      <c r="G180" s="30">
        <v>0</v>
      </c>
      <c r="H180" s="32">
        <v>0</v>
      </c>
      <c r="I180" s="32">
        <v>0</v>
      </c>
      <c r="J180" s="36">
        <v>1</v>
      </c>
      <c r="K180" s="32">
        <v>0</v>
      </c>
      <c r="L180" s="49">
        <f>ROUND(IF(H180&gt;=2600,2600*'dofinansowanie umów o pracę'!$D$8,H180*'dofinansowanie umów o pracę'!$D$8),2)</f>
        <v>0</v>
      </c>
      <c r="M180" s="46">
        <f>IFERROR(ROUND(IF(H180&gt;2600,I180/H180*2600,I180)*J180*'dofinansowanie umów o pracę'!$D$8,2),0)</f>
        <v>0</v>
      </c>
      <c r="N180" s="46">
        <f>ROUND(IF(H180&gt;2600,K180/H180*2600,K180)*J180*'dofinansowanie umów o pracę'!$D$8,2)</f>
        <v>0</v>
      </c>
      <c r="O180" s="46">
        <f t="shared" si="5"/>
        <v>0</v>
      </c>
      <c r="P180" s="46">
        <f>O180*'dofinansowanie umów o pracę'!$F$6</f>
        <v>0</v>
      </c>
      <c r="S180" s="62"/>
      <c r="T180" s="62"/>
      <c r="U180" s="62"/>
      <c r="V180" s="62">
        <f t="shared" si="4"/>
        <v>10</v>
      </c>
    </row>
    <row r="181" spans="1:22" customFormat="1" x14ac:dyDescent="0.3">
      <c r="A181" s="6">
        <v>173</v>
      </c>
      <c r="B181" s="15"/>
      <c r="C181" s="15"/>
      <c r="D181" s="74"/>
      <c r="E181" s="78"/>
      <c r="F181" s="31"/>
      <c r="G181" s="30">
        <v>0</v>
      </c>
      <c r="H181" s="32">
        <v>0</v>
      </c>
      <c r="I181" s="32">
        <v>0</v>
      </c>
      <c r="J181" s="36">
        <v>1</v>
      </c>
      <c r="K181" s="32">
        <v>0</v>
      </c>
      <c r="L181" s="49">
        <f>ROUND(IF(H181&gt;=2600,2600*'dofinansowanie umów o pracę'!$D$8,H181*'dofinansowanie umów o pracę'!$D$8),2)</f>
        <v>0</v>
      </c>
      <c r="M181" s="46">
        <f>IFERROR(ROUND(IF(H181&gt;2600,I181/H181*2600,I181)*J181*'dofinansowanie umów o pracę'!$D$8,2),0)</f>
        <v>0</v>
      </c>
      <c r="N181" s="46">
        <f>ROUND(IF(H181&gt;2600,K181/H181*2600,K181)*J181*'dofinansowanie umów o pracę'!$D$8,2)</f>
        <v>0</v>
      </c>
      <c r="O181" s="46">
        <f t="shared" si="5"/>
        <v>0</v>
      </c>
      <c r="P181" s="46">
        <f>O181*'dofinansowanie umów o pracę'!$F$6</f>
        <v>0</v>
      </c>
      <c r="S181" s="62"/>
      <c r="T181" s="62"/>
      <c r="U181" s="62"/>
      <c r="V181" s="62">
        <f t="shared" si="4"/>
        <v>10</v>
      </c>
    </row>
    <row r="182" spans="1:22" customFormat="1" x14ac:dyDescent="0.3">
      <c r="A182" s="6">
        <v>174</v>
      </c>
      <c r="B182" s="15"/>
      <c r="C182" s="15"/>
      <c r="D182" s="74"/>
      <c r="E182" s="78"/>
      <c r="F182" s="31"/>
      <c r="G182" s="30">
        <v>0</v>
      </c>
      <c r="H182" s="32">
        <v>0</v>
      </c>
      <c r="I182" s="32">
        <v>0</v>
      </c>
      <c r="J182" s="36">
        <v>1</v>
      </c>
      <c r="K182" s="32">
        <v>0</v>
      </c>
      <c r="L182" s="49">
        <f>ROUND(IF(H182&gt;=2600,2600*'dofinansowanie umów o pracę'!$D$8,H182*'dofinansowanie umów o pracę'!$D$8),2)</f>
        <v>0</v>
      </c>
      <c r="M182" s="46">
        <f>IFERROR(ROUND(IF(H182&gt;2600,I182/H182*2600,I182)*J182*'dofinansowanie umów o pracę'!$D$8,2),0)</f>
        <v>0</v>
      </c>
      <c r="N182" s="46">
        <f>ROUND(IF(H182&gt;2600,K182/H182*2600,K182)*J182*'dofinansowanie umów o pracę'!$D$8,2)</f>
        <v>0</v>
      </c>
      <c r="O182" s="46">
        <f t="shared" si="5"/>
        <v>0</v>
      </c>
      <c r="P182" s="46">
        <f>O182*'dofinansowanie umów o pracę'!$F$6</f>
        <v>0</v>
      </c>
      <c r="S182" s="62"/>
      <c r="T182" s="62"/>
      <c r="U182" s="62"/>
      <c r="V182" s="62">
        <f t="shared" si="4"/>
        <v>10</v>
      </c>
    </row>
    <row r="183" spans="1:22" customFormat="1" x14ac:dyDescent="0.3">
      <c r="A183" s="6">
        <v>175</v>
      </c>
      <c r="B183" s="15"/>
      <c r="C183" s="15"/>
      <c r="D183" s="74"/>
      <c r="E183" s="78"/>
      <c r="F183" s="31"/>
      <c r="G183" s="30">
        <v>0</v>
      </c>
      <c r="H183" s="32">
        <v>0</v>
      </c>
      <c r="I183" s="32">
        <v>0</v>
      </c>
      <c r="J183" s="36">
        <v>1</v>
      </c>
      <c r="K183" s="32">
        <v>0</v>
      </c>
      <c r="L183" s="49">
        <f>ROUND(IF(H183&gt;=2600,2600*'dofinansowanie umów o pracę'!$D$8,H183*'dofinansowanie umów o pracę'!$D$8),2)</f>
        <v>0</v>
      </c>
      <c r="M183" s="46">
        <f>IFERROR(ROUND(IF(H183&gt;2600,I183/H183*2600,I183)*J183*'dofinansowanie umów o pracę'!$D$8,2),0)</f>
        <v>0</v>
      </c>
      <c r="N183" s="46">
        <f>ROUND(IF(H183&gt;2600,K183/H183*2600,K183)*J183*'dofinansowanie umów o pracę'!$D$8,2)</f>
        <v>0</v>
      </c>
      <c r="O183" s="46">
        <f t="shared" si="5"/>
        <v>0</v>
      </c>
      <c r="P183" s="46">
        <f>O183*'dofinansowanie umów o pracę'!$F$6</f>
        <v>0</v>
      </c>
      <c r="S183" s="62"/>
      <c r="T183" s="62"/>
      <c r="U183" s="62"/>
      <c r="V183" s="62">
        <f t="shared" si="4"/>
        <v>10</v>
      </c>
    </row>
    <row r="184" spans="1:22" customFormat="1" x14ac:dyDescent="0.3">
      <c r="A184" s="6">
        <v>176</v>
      </c>
      <c r="B184" s="15"/>
      <c r="C184" s="15"/>
      <c r="D184" s="74"/>
      <c r="E184" s="78"/>
      <c r="F184" s="31"/>
      <c r="G184" s="30">
        <v>0</v>
      </c>
      <c r="H184" s="32">
        <v>0</v>
      </c>
      <c r="I184" s="32">
        <v>0</v>
      </c>
      <c r="J184" s="36">
        <v>1</v>
      </c>
      <c r="K184" s="32">
        <v>0</v>
      </c>
      <c r="L184" s="49">
        <f>ROUND(IF(H184&gt;=2600,2600*'dofinansowanie umów o pracę'!$D$8,H184*'dofinansowanie umów o pracę'!$D$8),2)</f>
        <v>0</v>
      </c>
      <c r="M184" s="46">
        <f>IFERROR(ROUND(IF(H184&gt;2600,I184/H184*2600,I184)*J184*'dofinansowanie umów o pracę'!$D$8,2),0)</f>
        <v>0</v>
      </c>
      <c r="N184" s="46">
        <f>ROUND(IF(H184&gt;2600,K184/H184*2600,K184)*J184*'dofinansowanie umów o pracę'!$D$8,2)</f>
        <v>0</v>
      </c>
      <c r="O184" s="46">
        <f t="shared" si="5"/>
        <v>0</v>
      </c>
      <c r="P184" s="46">
        <f>O184*'dofinansowanie umów o pracę'!$F$6</f>
        <v>0</v>
      </c>
      <c r="S184" s="62"/>
      <c r="T184" s="62"/>
      <c r="U184" s="62"/>
      <c r="V184" s="62">
        <f t="shared" si="4"/>
        <v>10</v>
      </c>
    </row>
    <row r="185" spans="1:22" customFormat="1" x14ac:dyDescent="0.3">
      <c r="A185" s="6">
        <v>177</v>
      </c>
      <c r="B185" s="15"/>
      <c r="C185" s="15"/>
      <c r="D185" s="74"/>
      <c r="E185" s="78"/>
      <c r="F185" s="31"/>
      <c r="G185" s="30">
        <v>0</v>
      </c>
      <c r="H185" s="32">
        <v>0</v>
      </c>
      <c r="I185" s="32">
        <v>0</v>
      </c>
      <c r="J185" s="36">
        <v>1</v>
      </c>
      <c r="K185" s="32">
        <v>0</v>
      </c>
      <c r="L185" s="49">
        <f>ROUND(IF(H185&gt;=2600,2600*'dofinansowanie umów o pracę'!$D$8,H185*'dofinansowanie umów o pracę'!$D$8),2)</f>
        <v>0</v>
      </c>
      <c r="M185" s="46">
        <f>IFERROR(ROUND(IF(H185&gt;2600,I185/H185*2600,I185)*J185*'dofinansowanie umów o pracę'!$D$8,2),0)</f>
        <v>0</v>
      </c>
      <c r="N185" s="46">
        <f>ROUND(IF(H185&gt;2600,K185/H185*2600,K185)*J185*'dofinansowanie umów o pracę'!$D$8,2)</f>
        <v>0</v>
      </c>
      <c r="O185" s="46">
        <f t="shared" si="5"/>
        <v>0</v>
      </c>
      <c r="P185" s="46">
        <f>O185*'dofinansowanie umów o pracę'!$F$6</f>
        <v>0</v>
      </c>
      <c r="S185" s="62"/>
      <c r="T185" s="62"/>
      <c r="U185" s="62"/>
      <c r="V185" s="62">
        <f t="shared" si="4"/>
        <v>10</v>
      </c>
    </row>
    <row r="186" spans="1:22" customFormat="1" x14ac:dyDescent="0.3">
      <c r="A186" s="6">
        <v>178</v>
      </c>
      <c r="B186" s="15"/>
      <c r="C186" s="15"/>
      <c r="D186" s="74"/>
      <c r="E186" s="78"/>
      <c r="F186" s="31"/>
      <c r="G186" s="30">
        <v>0</v>
      </c>
      <c r="H186" s="32">
        <v>0</v>
      </c>
      <c r="I186" s="32">
        <v>0</v>
      </c>
      <c r="J186" s="36">
        <v>1</v>
      </c>
      <c r="K186" s="32">
        <v>0</v>
      </c>
      <c r="L186" s="49">
        <f>ROUND(IF(H186&gt;=2600,2600*'dofinansowanie umów o pracę'!$D$8,H186*'dofinansowanie umów o pracę'!$D$8),2)</f>
        <v>0</v>
      </c>
      <c r="M186" s="46">
        <f>IFERROR(ROUND(IF(H186&gt;2600,I186/H186*2600,I186)*J186*'dofinansowanie umów o pracę'!$D$8,2),0)</f>
        <v>0</v>
      </c>
      <c r="N186" s="46">
        <f>ROUND(IF(H186&gt;2600,K186/H186*2600,K186)*J186*'dofinansowanie umów o pracę'!$D$8,2)</f>
        <v>0</v>
      </c>
      <c r="O186" s="46">
        <f t="shared" si="5"/>
        <v>0</v>
      </c>
      <c r="P186" s="46">
        <f>O186*'dofinansowanie umów o pracę'!$F$6</f>
        <v>0</v>
      </c>
      <c r="S186" s="62"/>
      <c r="T186" s="62"/>
      <c r="U186" s="62"/>
      <c r="V186" s="62">
        <f t="shared" si="4"/>
        <v>10</v>
      </c>
    </row>
    <row r="187" spans="1:22" customFormat="1" x14ac:dyDescent="0.3">
      <c r="A187" s="6">
        <v>179</v>
      </c>
      <c r="B187" s="15"/>
      <c r="C187" s="15"/>
      <c r="D187" s="74"/>
      <c r="E187" s="78"/>
      <c r="F187" s="31"/>
      <c r="G187" s="30">
        <v>0</v>
      </c>
      <c r="H187" s="32">
        <v>0</v>
      </c>
      <c r="I187" s="32">
        <v>0</v>
      </c>
      <c r="J187" s="36">
        <v>1</v>
      </c>
      <c r="K187" s="32">
        <v>0</v>
      </c>
      <c r="L187" s="49">
        <f>ROUND(IF(H187&gt;=2600,2600*'dofinansowanie umów o pracę'!$D$8,H187*'dofinansowanie umów o pracę'!$D$8),2)</f>
        <v>0</v>
      </c>
      <c r="M187" s="46">
        <f>IFERROR(ROUND(IF(H187&gt;2600,I187/H187*2600,I187)*J187*'dofinansowanie umów o pracę'!$D$8,2),0)</f>
        <v>0</v>
      </c>
      <c r="N187" s="46">
        <f>ROUND(IF(H187&gt;2600,K187/H187*2600,K187)*J187*'dofinansowanie umów o pracę'!$D$8,2)</f>
        <v>0</v>
      </c>
      <c r="O187" s="46">
        <f t="shared" si="5"/>
        <v>0</v>
      </c>
      <c r="P187" s="46">
        <f>O187*'dofinansowanie umów o pracę'!$F$6</f>
        <v>0</v>
      </c>
      <c r="S187" s="62"/>
      <c r="T187" s="62"/>
      <c r="U187" s="62"/>
      <c r="V187" s="62">
        <f t="shared" si="4"/>
        <v>10</v>
      </c>
    </row>
    <row r="188" spans="1:22" customFormat="1" x14ac:dyDescent="0.3">
      <c r="A188" s="6">
        <v>180</v>
      </c>
      <c r="B188" s="15"/>
      <c r="C188" s="15"/>
      <c r="D188" s="74"/>
      <c r="E188" s="78"/>
      <c r="F188" s="31"/>
      <c r="G188" s="30">
        <v>0</v>
      </c>
      <c r="H188" s="32">
        <v>0</v>
      </c>
      <c r="I188" s="32">
        <v>0</v>
      </c>
      <c r="J188" s="36">
        <v>1</v>
      </c>
      <c r="K188" s="32">
        <v>0</v>
      </c>
      <c r="L188" s="49">
        <f>ROUND(IF(H188&gt;=2600,2600*'dofinansowanie umów o pracę'!$D$8,H188*'dofinansowanie umów o pracę'!$D$8),2)</f>
        <v>0</v>
      </c>
      <c r="M188" s="46">
        <f>IFERROR(ROUND(IF(H188&gt;2600,I188/H188*2600,I188)*J188*'dofinansowanie umów o pracę'!$D$8,2),0)</f>
        <v>0</v>
      </c>
      <c r="N188" s="46">
        <f>ROUND(IF(H188&gt;2600,K188/H188*2600,K188)*J188*'dofinansowanie umów o pracę'!$D$8,2)</f>
        <v>0</v>
      </c>
      <c r="O188" s="46">
        <f t="shared" si="5"/>
        <v>0</v>
      </c>
      <c r="P188" s="46">
        <f>O188*'dofinansowanie umów o pracę'!$F$6</f>
        <v>0</v>
      </c>
      <c r="S188" s="62"/>
      <c r="T188" s="62"/>
      <c r="U188" s="62"/>
      <c r="V188" s="62">
        <f t="shared" si="4"/>
        <v>10</v>
      </c>
    </row>
    <row r="189" spans="1:22" customFormat="1" x14ac:dyDescent="0.3">
      <c r="A189" s="6">
        <v>181</v>
      </c>
      <c r="B189" s="15"/>
      <c r="C189" s="15"/>
      <c r="D189" s="74"/>
      <c r="E189" s="78"/>
      <c r="F189" s="31"/>
      <c r="G189" s="30">
        <v>0</v>
      </c>
      <c r="H189" s="32">
        <v>0</v>
      </c>
      <c r="I189" s="32">
        <v>0</v>
      </c>
      <c r="J189" s="36">
        <v>1</v>
      </c>
      <c r="K189" s="32">
        <v>0</v>
      </c>
      <c r="L189" s="49">
        <f>ROUND(IF(H189&gt;=2600,2600*'dofinansowanie umów o pracę'!$D$8,H189*'dofinansowanie umów o pracę'!$D$8),2)</f>
        <v>0</v>
      </c>
      <c r="M189" s="46">
        <f>IFERROR(ROUND(IF(H189&gt;2600,I189/H189*2600,I189)*J189*'dofinansowanie umów o pracę'!$D$8,2),0)</f>
        <v>0</v>
      </c>
      <c r="N189" s="46">
        <f>ROUND(IF(H189&gt;2600,K189/H189*2600,K189)*J189*'dofinansowanie umów o pracę'!$D$8,2)</f>
        <v>0</v>
      </c>
      <c r="O189" s="46">
        <f t="shared" si="5"/>
        <v>0</v>
      </c>
      <c r="P189" s="46">
        <f>O189*'dofinansowanie umów o pracę'!$F$6</f>
        <v>0</v>
      </c>
      <c r="S189" s="62"/>
      <c r="T189" s="62"/>
      <c r="U189" s="62"/>
      <c r="V189" s="62">
        <f t="shared" si="4"/>
        <v>10</v>
      </c>
    </row>
    <row r="190" spans="1:22" customFormat="1" x14ac:dyDescent="0.3">
      <c r="A190" s="6">
        <v>182</v>
      </c>
      <c r="B190" s="15"/>
      <c r="C190" s="15"/>
      <c r="D190" s="74"/>
      <c r="E190" s="78"/>
      <c r="F190" s="31"/>
      <c r="G190" s="30">
        <v>0</v>
      </c>
      <c r="H190" s="32">
        <v>0</v>
      </c>
      <c r="I190" s="32">
        <v>0</v>
      </c>
      <c r="J190" s="36">
        <v>1</v>
      </c>
      <c r="K190" s="32">
        <v>0</v>
      </c>
      <c r="L190" s="49">
        <f>ROUND(IF(H190&gt;=2600,2600*'dofinansowanie umów o pracę'!$D$8,H190*'dofinansowanie umów o pracę'!$D$8),2)</f>
        <v>0</v>
      </c>
      <c r="M190" s="46">
        <f>IFERROR(ROUND(IF(H190&gt;2600,I190/H190*2600,I190)*J190*'dofinansowanie umów o pracę'!$D$8,2),0)</f>
        <v>0</v>
      </c>
      <c r="N190" s="46">
        <f>ROUND(IF(H190&gt;2600,K190/H190*2600,K190)*J190*'dofinansowanie umów o pracę'!$D$8,2)</f>
        <v>0</v>
      </c>
      <c r="O190" s="46">
        <f t="shared" si="5"/>
        <v>0</v>
      </c>
      <c r="P190" s="46">
        <f>O190*'dofinansowanie umów o pracę'!$F$6</f>
        <v>0</v>
      </c>
      <c r="S190" s="62"/>
      <c r="T190" s="62"/>
      <c r="U190" s="62"/>
      <c r="V190" s="62">
        <f t="shared" si="4"/>
        <v>10</v>
      </c>
    </row>
    <row r="191" spans="1:22" customFormat="1" x14ac:dyDescent="0.3">
      <c r="A191" s="6">
        <v>183</v>
      </c>
      <c r="B191" s="15"/>
      <c r="C191" s="15"/>
      <c r="D191" s="74"/>
      <c r="E191" s="78"/>
      <c r="F191" s="31"/>
      <c r="G191" s="30">
        <v>0</v>
      </c>
      <c r="H191" s="32">
        <v>0</v>
      </c>
      <c r="I191" s="32">
        <v>0</v>
      </c>
      <c r="J191" s="36">
        <v>1</v>
      </c>
      <c r="K191" s="32">
        <v>0</v>
      </c>
      <c r="L191" s="49">
        <f>ROUND(IF(H191&gt;=2600,2600*'dofinansowanie umów o pracę'!$D$8,H191*'dofinansowanie umów o pracę'!$D$8),2)</f>
        <v>0</v>
      </c>
      <c r="M191" s="46">
        <f>IFERROR(ROUND(IF(H191&gt;2600,I191/H191*2600,I191)*J191*'dofinansowanie umów o pracę'!$D$8,2),0)</f>
        <v>0</v>
      </c>
      <c r="N191" s="46">
        <f>ROUND(IF(H191&gt;2600,K191/H191*2600,K191)*J191*'dofinansowanie umów o pracę'!$D$8,2)</f>
        <v>0</v>
      </c>
      <c r="O191" s="46">
        <f t="shared" si="5"/>
        <v>0</v>
      </c>
      <c r="P191" s="46">
        <f>O191*'dofinansowanie umów o pracę'!$F$6</f>
        <v>0</v>
      </c>
      <c r="S191" s="62"/>
      <c r="T191" s="62"/>
      <c r="U191" s="62"/>
      <c r="V191" s="62">
        <f t="shared" si="4"/>
        <v>10</v>
      </c>
    </row>
    <row r="192" spans="1:22" customFormat="1" x14ac:dyDescent="0.3">
      <c r="A192" s="6">
        <v>184</v>
      </c>
      <c r="B192" s="15"/>
      <c r="C192" s="15"/>
      <c r="D192" s="74"/>
      <c r="E192" s="78"/>
      <c r="F192" s="31"/>
      <c r="G192" s="30">
        <v>0</v>
      </c>
      <c r="H192" s="32">
        <v>0</v>
      </c>
      <c r="I192" s="32">
        <v>0</v>
      </c>
      <c r="J192" s="36">
        <v>1</v>
      </c>
      <c r="K192" s="32">
        <v>0</v>
      </c>
      <c r="L192" s="49">
        <f>ROUND(IF(H192&gt;=2600,2600*'dofinansowanie umów o pracę'!$D$8,H192*'dofinansowanie umów o pracę'!$D$8),2)</f>
        <v>0</v>
      </c>
      <c r="M192" s="46">
        <f>IFERROR(ROUND(IF(H192&gt;2600,I192/H192*2600,I192)*J192*'dofinansowanie umów o pracę'!$D$8,2),0)</f>
        <v>0</v>
      </c>
      <c r="N192" s="46">
        <f>ROUND(IF(H192&gt;2600,K192/H192*2600,K192)*J192*'dofinansowanie umów o pracę'!$D$8,2)</f>
        <v>0</v>
      </c>
      <c r="O192" s="46">
        <f t="shared" si="5"/>
        <v>0</v>
      </c>
      <c r="P192" s="46">
        <f>O192*'dofinansowanie umów o pracę'!$F$6</f>
        <v>0</v>
      </c>
      <c r="S192" s="62"/>
      <c r="T192" s="62"/>
      <c r="U192" s="62"/>
      <c r="V192" s="62">
        <f t="shared" si="4"/>
        <v>10</v>
      </c>
    </row>
    <row r="193" spans="1:22" customFormat="1" x14ac:dyDescent="0.3">
      <c r="A193" s="6">
        <v>185</v>
      </c>
      <c r="B193" s="15"/>
      <c r="C193" s="15"/>
      <c r="D193" s="74"/>
      <c r="E193" s="78"/>
      <c r="F193" s="31"/>
      <c r="G193" s="30">
        <v>0</v>
      </c>
      <c r="H193" s="32">
        <v>0</v>
      </c>
      <c r="I193" s="32">
        <v>0</v>
      </c>
      <c r="J193" s="36">
        <v>1</v>
      </c>
      <c r="K193" s="32">
        <v>0</v>
      </c>
      <c r="L193" s="49">
        <f>ROUND(IF(H193&gt;=2600,2600*'dofinansowanie umów o pracę'!$D$8,H193*'dofinansowanie umów o pracę'!$D$8),2)</f>
        <v>0</v>
      </c>
      <c r="M193" s="46">
        <f>IFERROR(ROUND(IF(H193&gt;2600,I193/H193*2600,I193)*J193*'dofinansowanie umów o pracę'!$D$8,2),0)</f>
        <v>0</v>
      </c>
      <c r="N193" s="46">
        <f>ROUND(IF(H193&gt;2600,K193/H193*2600,K193)*J193*'dofinansowanie umów o pracę'!$D$8,2)</f>
        <v>0</v>
      </c>
      <c r="O193" s="46">
        <f t="shared" si="5"/>
        <v>0</v>
      </c>
      <c r="P193" s="46">
        <f>O193*'dofinansowanie umów o pracę'!$F$6</f>
        <v>0</v>
      </c>
      <c r="S193" s="62"/>
      <c r="T193" s="62"/>
      <c r="U193" s="62"/>
      <c r="V193" s="62">
        <f t="shared" si="4"/>
        <v>10</v>
      </c>
    </row>
    <row r="194" spans="1:22" customFormat="1" x14ac:dyDescent="0.3">
      <c r="A194" s="6">
        <v>186</v>
      </c>
      <c r="B194" s="15"/>
      <c r="C194" s="15"/>
      <c r="D194" s="74"/>
      <c r="E194" s="78"/>
      <c r="F194" s="31"/>
      <c r="G194" s="30">
        <v>0</v>
      </c>
      <c r="H194" s="32">
        <v>0</v>
      </c>
      <c r="I194" s="32">
        <v>0</v>
      </c>
      <c r="J194" s="36">
        <v>1</v>
      </c>
      <c r="K194" s="32">
        <v>0</v>
      </c>
      <c r="L194" s="49">
        <f>ROUND(IF(H194&gt;=2600,2600*'dofinansowanie umów o pracę'!$D$8,H194*'dofinansowanie umów o pracę'!$D$8),2)</f>
        <v>0</v>
      </c>
      <c r="M194" s="46">
        <f>IFERROR(ROUND(IF(H194&gt;2600,I194/H194*2600,I194)*J194*'dofinansowanie umów o pracę'!$D$8,2),0)</f>
        <v>0</v>
      </c>
      <c r="N194" s="46">
        <f>ROUND(IF(H194&gt;2600,K194/H194*2600,K194)*J194*'dofinansowanie umów o pracę'!$D$8,2)</f>
        <v>0</v>
      </c>
      <c r="O194" s="46">
        <f t="shared" si="5"/>
        <v>0</v>
      </c>
      <c r="P194" s="46">
        <f>O194*'dofinansowanie umów o pracę'!$F$6</f>
        <v>0</v>
      </c>
      <c r="S194" s="62"/>
      <c r="T194" s="62"/>
      <c r="U194" s="62"/>
      <c r="V194" s="62">
        <f t="shared" si="4"/>
        <v>10</v>
      </c>
    </row>
    <row r="195" spans="1:22" customFormat="1" x14ac:dyDescent="0.3">
      <c r="A195" s="6">
        <v>187</v>
      </c>
      <c r="B195" s="15"/>
      <c r="C195" s="15"/>
      <c r="D195" s="74"/>
      <c r="E195" s="78"/>
      <c r="F195" s="31"/>
      <c r="G195" s="30">
        <v>0</v>
      </c>
      <c r="H195" s="32">
        <v>0</v>
      </c>
      <c r="I195" s="32">
        <v>0</v>
      </c>
      <c r="J195" s="36">
        <v>1</v>
      </c>
      <c r="K195" s="32">
        <v>0</v>
      </c>
      <c r="L195" s="49">
        <f>ROUND(IF(H195&gt;=2600,2600*'dofinansowanie umów o pracę'!$D$8,H195*'dofinansowanie umów o pracę'!$D$8),2)</f>
        <v>0</v>
      </c>
      <c r="M195" s="46">
        <f>IFERROR(ROUND(IF(H195&gt;2600,I195/H195*2600,I195)*J195*'dofinansowanie umów o pracę'!$D$8,2),0)</f>
        <v>0</v>
      </c>
      <c r="N195" s="46">
        <f>ROUND(IF(H195&gt;2600,K195/H195*2600,K195)*J195*'dofinansowanie umów o pracę'!$D$8,2)</f>
        <v>0</v>
      </c>
      <c r="O195" s="46">
        <f t="shared" si="5"/>
        <v>0</v>
      </c>
      <c r="P195" s="46">
        <f>O195*'dofinansowanie umów o pracę'!$F$6</f>
        <v>0</v>
      </c>
      <c r="S195" s="62"/>
      <c r="T195" s="62"/>
      <c r="U195" s="62"/>
      <c r="V195" s="62">
        <f t="shared" si="4"/>
        <v>10</v>
      </c>
    </row>
    <row r="196" spans="1:22" customFormat="1" x14ac:dyDescent="0.3">
      <c r="A196" s="6">
        <v>188</v>
      </c>
      <c r="B196" s="15"/>
      <c r="C196" s="15"/>
      <c r="D196" s="74"/>
      <c r="E196" s="78"/>
      <c r="F196" s="31"/>
      <c r="G196" s="30">
        <v>0</v>
      </c>
      <c r="H196" s="32">
        <v>0</v>
      </c>
      <c r="I196" s="32">
        <v>0</v>
      </c>
      <c r="J196" s="36">
        <v>1</v>
      </c>
      <c r="K196" s="32">
        <v>0</v>
      </c>
      <c r="L196" s="49">
        <f>ROUND(IF(H196&gt;=2600,2600*'dofinansowanie umów o pracę'!$D$8,H196*'dofinansowanie umów o pracę'!$D$8),2)</f>
        <v>0</v>
      </c>
      <c r="M196" s="46">
        <f>IFERROR(ROUND(IF(H196&gt;2600,I196/H196*2600,I196)*J196*'dofinansowanie umów o pracę'!$D$8,2),0)</f>
        <v>0</v>
      </c>
      <c r="N196" s="46">
        <f>ROUND(IF(H196&gt;2600,K196/H196*2600,K196)*J196*'dofinansowanie umów o pracę'!$D$8,2)</f>
        <v>0</v>
      </c>
      <c r="O196" s="46">
        <f t="shared" si="5"/>
        <v>0</v>
      </c>
      <c r="P196" s="46">
        <f>O196*'dofinansowanie umów o pracę'!$F$6</f>
        <v>0</v>
      </c>
      <c r="S196" s="62"/>
      <c r="T196" s="62"/>
      <c r="U196" s="62"/>
      <c r="V196" s="62">
        <f t="shared" si="4"/>
        <v>10</v>
      </c>
    </row>
    <row r="197" spans="1:22" customFormat="1" x14ac:dyDescent="0.3">
      <c r="A197" s="6">
        <v>189</v>
      </c>
      <c r="B197" s="15"/>
      <c r="C197" s="15"/>
      <c r="D197" s="74"/>
      <c r="E197" s="78"/>
      <c r="F197" s="31"/>
      <c r="G197" s="30">
        <v>0</v>
      </c>
      <c r="H197" s="32">
        <v>0</v>
      </c>
      <c r="I197" s="32">
        <v>0</v>
      </c>
      <c r="J197" s="36">
        <v>1</v>
      </c>
      <c r="K197" s="32">
        <v>0</v>
      </c>
      <c r="L197" s="49">
        <f>ROUND(IF(H197&gt;=2600,2600*'dofinansowanie umów o pracę'!$D$8,H197*'dofinansowanie umów o pracę'!$D$8),2)</f>
        <v>0</v>
      </c>
      <c r="M197" s="46">
        <f>IFERROR(ROUND(IF(H197&gt;2600,I197/H197*2600,I197)*J197*'dofinansowanie umów o pracę'!$D$8,2),0)</f>
        <v>0</v>
      </c>
      <c r="N197" s="46">
        <f>ROUND(IF(H197&gt;2600,K197/H197*2600,K197)*J197*'dofinansowanie umów o pracę'!$D$8,2)</f>
        <v>0</v>
      </c>
      <c r="O197" s="46">
        <f t="shared" si="5"/>
        <v>0</v>
      </c>
      <c r="P197" s="46">
        <f>O197*'dofinansowanie umów o pracę'!$F$6</f>
        <v>0</v>
      </c>
      <c r="S197" s="62"/>
      <c r="T197" s="62"/>
      <c r="U197" s="62"/>
      <c r="V197" s="62">
        <f t="shared" si="4"/>
        <v>10</v>
      </c>
    </row>
    <row r="198" spans="1:22" customFormat="1" x14ac:dyDescent="0.3">
      <c r="A198" s="6">
        <v>190</v>
      </c>
      <c r="B198" s="15"/>
      <c r="C198" s="15"/>
      <c r="D198" s="74"/>
      <c r="E198" s="78"/>
      <c r="F198" s="31"/>
      <c r="G198" s="30">
        <v>0</v>
      </c>
      <c r="H198" s="32">
        <v>0</v>
      </c>
      <c r="I198" s="32">
        <v>0</v>
      </c>
      <c r="J198" s="36">
        <v>1</v>
      </c>
      <c r="K198" s="32">
        <v>0</v>
      </c>
      <c r="L198" s="49">
        <f>ROUND(IF(H198&gt;=2600,2600*'dofinansowanie umów o pracę'!$D$8,H198*'dofinansowanie umów o pracę'!$D$8),2)</f>
        <v>0</v>
      </c>
      <c r="M198" s="46">
        <f>IFERROR(ROUND(IF(H198&gt;2600,I198/H198*2600,I198)*J198*'dofinansowanie umów o pracę'!$D$8,2),0)</f>
        <v>0</v>
      </c>
      <c r="N198" s="46">
        <f>ROUND(IF(H198&gt;2600,K198/H198*2600,K198)*J198*'dofinansowanie umów o pracę'!$D$8,2)</f>
        <v>0</v>
      </c>
      <c r="O198" s="46">
        <f t="shared" si="5"/>
        <v>0</v>
      </c>
      <c r="P198" s="46">
        <f>O198*'dofinansowanie umów o pracę'!$F$6</f>
        <v>0</v>
      </c>
      <c r="S198" s="62"/>
      <c r="T198" s="62"/>
      <c r="U198" s="62"/>
      <c r="V198" s="62">
        <f t="shared" si="4"/>
        <v>10</v>
      </c>
    </row>
    <row r="199" spans="1:22" customFormat="1" x14ac:dyDescent="0.3">
      <c r="A199" s="6">
        <v>191</v>
      </c>
      <c r="B199" s="15"/>
      <c r="C199" s="15"/>
      <c r="D199" s="74"/>
      <c r="E199" s="78"/>
      <c r="F199" s="31"/>
      <c r="G199" s="30">
        <v>0</v>
      </c>
      <c r="H199" s="32">
        <v>0</v>
      </c>
      <c r="I199" s="32">
        <v>0</v>
      </c>
      <c r="J199" s="36">
        <v>1</v>
      </c>
      <c r="K199" s="32">
        <v>0</v>
      </c>
      <c r="L199" s="49">
        <f>ROUND(IF(H199&gt;=2600,2600*'dofinansowanie umów o pracę'!$D$8,H199*'dofinansowanie umów o pracę'!$D$8),2)</f>
        <v>0</v>
      </c>
      <c r="M199" s="46">
        <f>IFERROR(ROUND(IF(H199&gt;2600,I199/H199*2600,I199)*J199*'dofinansowanie umów o pracę'!$D$8,2),0)</f>
        <v>0</v>
      </c>
      <c r="N199" s="46">
        <f>ROUND(IF(H199&gt;2600,K199/H199*2600,K199)*J199*'dofinansowanie umów o pracę'!$D$8,2)</f>
        <v>0</v>
      </c>
      <c r="O199" s="46">
        <f t="shared" si="5"/>
        <v>0</v>
      </c>
      <c r="P199" s="46">
        <f>O199*'dofinansowanie umów o pracę'!$F$6</f>
        <v>0</v>
      </c>
      <c r="S199" s="62"/>
      <c r="T199" s="62"/>
      <c r="U199" s="62"/>
      <c r="V199" s="62">
        <f t="shared" si="4"/>
        <v>10</v>
      </c>
    </row>
    <row r="200" spans="1:22" customFormat="1" x14ac:dyDescent="0.3">
      <c r="A200" s="6">
        <v>192</v>
      </c>
      <c r="B200" s="15"/>
      <c r="C200" s="15"/>
      <c r="D200" s="74"/>
      <c r="E200" s="78"/>
      <c r="F200" s="31"/>
      <c r="G200" s="30">
        <v>0</v>
      </c>
      <c r="H200" s="32">
        <v>0</v>
      </c>
      <c r="I200" s="32">
        <v>0</v>
      </c>
      <c r="J200" s="36">
        <v>1</v>
      </c>
      <c r="K200" s="32">
        <v>0</v>
      </c>
      <c r="L200" s="49">
        <f>ROUND(IF(H200&gt;=2600,2600*'dofinansowanie umów o pracę'!$D$8,H200*'dofinansowanie umów o pracę'!$D$8),2)</f>
        <v>0</v>
      </c>
      <c r="M200" s="46">
        <f>IFERROR(ROUND(IF(H200&gt;2600,I200/H200*2600,I200)*J200*'dofinansowanie umów o pracę'!$D$8,2),0)</f>
        <v>0</v>
      </c>
      <c r="N200" s="46">
        <f>ROUND(IF(H200&gt;2600,K200/H200*2600,K200)*J200*'dofinansowanie umów o pracę'!$D$8,2)</f>
        <v>0</v>
      </c>
      <c r="O200" s="46">
        <f t="shared" si="5"/>
        <v>0</v>
      </c>
      <c r="P200" s="46">
        <f>O200*'dofinansowanie umów o pracę'!$F$6</f>
        <v>0</v>
      </c>
      <c r="S200" s="62"/>
      <c r="T200" s="62"/>
      <c r="U200" s="62"/>
      <c r="V200" s="62">
        <f t="shared" si="4"/>
        <v>10</v>
      </c>
    </row>
    <row r="201" spans="1:22" customFormat="1" x14ac:dyDescent="0.3">
      <c r="A201" s="6">
        <v>193</v>
      </c>
      <c r="B201" s="15"/>
      <c r="C201" s="15"/>
      <c r="D201" s="74"/>
      <c r="E201" s="78"/>
      <c r="F201" s="31"/>
      <c r="G201" s="30">
        <v>0</v>
      </c>
      <c r="H201" s="32">
        <v>0</v>
      </c>
      <c r="I201" s="32">
        <v>0</v>
      </c>
      <c r="J201" s="36">
        <v>1</v>
      </c>
      <c r="K201" s="32">
        <v>0</v>
      </c>
      <c r="L201" s="49">
        <f>ROUND(IF(H201&gt;=2600,2600*'dofinansowanie umów o pracę'!$D$8,H201*'dofinansowanie umów o pracę'!$D$8),2)</f>
        <v>0</v>
      </c>
      <c r="M201" s="46">
        <f>IFERROR(ROUND(IF(H201&gt;2600,I201/H201*2600,I201)*J201*'dofinansowanie umów o pracę'!$D$8,2),0)</f>
        <v>0</v>
      </c>
      <c r="N201" s="46">
        <f>ROUND(IF(H201&gt;2600,K201/H201*2600,K201)*J201*'dofinansowanie umów o pracę'!$D$8,2)</f>
        <v>0</v>
      </c>
      <c r="O201" s="46">
        <f t="shared" si="5"/>
        <v>0</v>
      </c>
      <c r="P201" s="46">
        <f>O201*'dofinansowanie umów o pracę'!$F$6</f>
        <v>0</v>
      </c>
      <c r="S201" s="62"/>
      <c r="T201" s="62"/>
      <c r="U201" s="62"/>
      <c r="V201" s="62">
        <f t="shared" ref="V201:V257" si="6">IFERROR(MOD(9*MID(D201,1,1)+7*MID(D201,2,1)+3*MID(D201,3,1)+MID(D201,4,1)+9*MID(D201,5,1)+7*MID(D201,6,1)+3*MID(D201,7,1)+MID(D201,8,1)+9*MID(D201,9,1)+7*MID(D201,10,1),10),10)</f>
        <v>10</v>
      </c>
    </row>
    <row r="202" spans="1:22" x14ac:dyDescent="0.3">
      <c r="A202" s="6">
        <v>194</v>
      </c>
      <c r="B202" s="15"/>
      <c r="C202" s="15"/>
      <c r="D202" s="74"/>
      <c r="E202" s="78"/>
      <c r="F202" s="31"/>
      <c r="G202" s="30">
        <v>0</v>
      </c>
      <c r="H202" s="32">
        <v>0</v>
      </c>
      <c r="I202" s="32">
        <v>0</v>
      </c>
      <c r="J202" s="36">
        <v>1</v>
      </c>
      <c r="K202" s="32">
        <v>0</v>
      </c>
      <c r="L202" s="49">
        <f>ROUND(IF(H202&gt;=2600,2600*'dofinansowanie umów o pracę'!$D$8,H202*'dofinansowanie umów o pracę'!$D$8),2)</f>
        <v>0</v>
      </c>
      <c r="M202" s="46">
        <f>IFERROR(ROUND(IF(H202&gt;2600,I202/H202*2600,I202)*J202*'dofinansowanie umów o pracę'!$D$8,2),0)</f>
        <v>0</v>
      </c>
      <c r="N202" s="46">
        <f>ROUND(IF(H202&gt;2600,K202/H202*2600,K202)*J202*'dofinansowanie umów o pracę'!$D$8,2)</f>
        <v>0</v>
      </c>
      <c r="O202" s="46">
        <f t="shared" ref="O202:O257" si="7">N202+L202-IFERROR((1-J202)*I202/H202*L202,0)</f>
        <v>0</v>
      </c>
      <c r="P202" s="46">
        <f>O202*'dofinansowanie umów o pracę'!$F$6</f>
        <v>0</v>
      </c>
      <c r="S202" s="68"/>
      <c r="T202" s="68"/>
      <c r="U202" s="68"/>
      <c r="V202" s="62">
        <f t="shared" si="6"/>
        <v>10</v>
      </c>
    </row>
    <row r="203" spans="1:22" x14ac:dyDescent="0.3">
      <c r="A203" s="6">
        <v>195</v>
      </c>
      <c r="B203" s="15"/>
      <c r="C203" s="15"/>
      <c r="D203" s="74"/>
      <c r="E203" s="78"/>
      <c r="F203" s="31"/>
      <c r="G203" s="30">
        <v>0</v>
      </c>
      <c r="H203" s="32">
        <v>0</v>
      </c>
      <c r="I203" s="32">
        <v>0</v>
      </c>
      <c r="J203" s="36">
        <v>1</v>
      </c>
      <c r="K203" s="32">
        <v>0</v>
      </c>
      <c r="L203" s="49">
        <f>ROUND(IF(H203&gt;=2600,2600*'dofinansowanie umów o pracę'!$D$8,H203*'dofinansowanie umów o pracę'!$D$8),2)</f>
        <v>0</v>
      </c>
      <c r="M203" s="46">
        <f>IFERROR(ROUND(IF(H203&gt;2600,I203/H203*2600,I203)*J203*'dofinansowanie umów o pracę'!$D$8,2),0)</f>
        <v>0</v>
      </c>
      <c r="N203" s="46">
        <f>ROUND(IF(H203&gt;2600,K203/H203*2600,K203)*J203*'dofinansowanie umów o pracę'!$D$8,2)</f>
        <v>0</v>
      </c>
      <c r="O203" s="46">
        <f t="shared" si="7"/>
        <v>0</v>
      </c>
      <c r="P203" s="46">
        <f>O203*'dofinansowanie umów o pracę'!$F$6</f>
        <v>0</v>
      </c>
      <c r="S203" s="68"/>
      <c r="T203" s="68"/>
      <c r="U203" s="68"/>
      <c r="V203" s="62">
        <f t="shared" si="6"/>
        <v>10</v>
      </c>
    </row>
    <row r="204" spans="1:22" x14ac:dyDescent="0.3">
      <c r="A204" s="6">
        <v>196</v>
      </c>
      <c r="B204" s="15"/>
      <c r="C204" s="15"/>
      <c r="D204" s="74"/>
      <c r="E204" s="78"/>
      <c r="F204" s="31"/>
      <c r="G204" s="30">
        <v>0</v>
      </c>
      <c r="H204" s="32">
        <v>0</v>
      </c>
      <c r="I204" s="32">
        <v>0</v>
      </c>
      <c r="J204" s="36">
        <v>1</v>
      </c>
      <c r="K204" s="32">
        <v>0</v>
      </c>
      <c r="L204" s="49">
        <f>ROUND(IF(H204&gt;=2600,2600*'dofinansowanie umów o pracę'!$D$8,H204*'dofinansowanie umów o pracę'!$D$8),2)</f>
        <v>0</v>
      </c>
      <c r="M204" s="46">
        <f>IFERROR(ROUND(IF(H204&gt;2600,I204/H204*2600,I204)*J204*'dofinansowanie umów o pracę'!$D$8,2),0)</f>
        <v>0</v>
      </c>
      <c r="N204" s="46">
        <f>ROUND(IF(H204&gt;2600,K204/H204*2600,K204)*J204*'dofinansowanie umów o pracę'!$D$8,2)</f>
        <v>0</v>
      </c>
      <c r="O204" s="46">
        <f t="shared" si="7"/>
        <v>0</v>
      </c>
      <c r="P204" s="46">
        <f>O204*'dofinansowanie umów o pracę'!$F$6</f>
        <v>0</v>
      </c>
      <c r="S204" s="68"/>
      <c r="T204" s="68"/>
      <c r="U204" s="68"/>
      <c r="V204" s="62">
        <f t="shared" si="6"/>
        <v>10</v>
      </c>
    </row>
    <row r="205" spans="1:22" x14ac:dyDescent="0.3">
      <c r="A205" s="6">
        <v>197</v>
      </c>
      <c r="B205" s="15"/>
      <c r="C205" s="15"/>
      <c r="D205" s="74"/>
      <c r="E205" s="78"/>
      <c r="F205" s="31"/>
      <c r="G205" s="30">
        <v>0</v>
      </c>
      <c r="H205" s="32">
        <v>0</v>
      </c>
      <c r="I205" s="32">
        <v>0</v>
      </c>
      <c r="J205" s="36">
        <v>1</v>
      </c>
      <c r="K205" s="32">
        <v>0</v>
      </c>
      <c r="L205" s="49">
        <f>ROUND(IF(H205&gt;=2600,2600*'dofinansowanie umów o pracę'!$D$8,H205*'dofinansowanie umów o pracę'!$D$8),2)</f>
        <v>0</v>
      </c>
      <c r="M205" s="46">
        <f>IFERROR(ROUND(IF(H205&gt;2600,I205/H205*2600,I205)*J205*'dofinansowanie umów o pracę'!$D$8,2),0)</f>
        <v>0</v>
      </c>
      <c r="N205" s="46">
        <f>ROUND(IF(H205&gt;2600,K205/H205*2600,K205)*J205*'dofinansowanie umów o pracę'!$D$8,2)</f>
        <v>0</v>
      </c>
      <c r="O205" s="46">
        <f t="shared" si="7"/>
        <v>0</v>
      </c>
      <c r="P205" s="46">
        <f>O205*'dofinansowanie umów o pracę'!$F$6</f>
        <v>0</v>
      </c>
      <c r="S205" s="68"/>
      <c r="T205" s="68"/>
      <c r="U205" s="68"/>
      <c r="V205" s="62">
        <f t="shared" si="6"/>
        <v>10</v>
      </c>
    </row>
    <row r="206" spans="1:22" x14ac:dyDescent="0.3">
      <c r="A206" s="6">
        <v>198</v>
      </c>
      <c r="B206" s="15"/>
      <c r="C206" s="15"/>
      <c r="D206" s="74"/>
      <c r="E206" s="78"/>
      <c r="F206" s="31"/>
      <c r="G206" s="30">
        <v>0</v>
      </c>
      <c r="H206" s="32">
        <v>0</v>
      </c>
      <c r="I206" s="32">
        <v>0</v>
      </c>
      <c r="J206" s="36">
        <v>1</v>
      </c>
      <c r="K206" s="32">
        <v>0</v>
      </c>
      <c r="L206" s="49">
        <f>ROUND(IF(H206&gt;=2600,2600*'dofinansowanie umów o pracę'!$D$8,H206*'dofinansowanie umów o pracę'!$D$8),2)</f>
        <v>0</v>
      </c>
      <c r="M206" s="46">
        <f>IFERROR(ROUND(IF(H206&gt;2600,I206/H206*2600,I206)*J206*'dofinansowanie umów o pracę'!$D$8,2),0)</f>
        <v>0</v>
      </c>
      <c r="N206" s="46">
        <f>ROUND(IF(H206&gt;2600,K206/H206*2600,K206)*J206*'dofinansowanie umów o pracę'!$D$8,2)</f>
        <v>0</v>
      </c>
      <c r="O206" s="46">
        <f t="shared" si="7"/>
        <v>0</v>
      </c>
      <c r="P206" s="46">
        <f>O206*'dofinansowanie umów o pracę'!$F$6</f>
        <v>0</v>
      </c>
      <c r="S206" s="68"/>
      <c r="T206" s="68"/>
      <c r="U206" s="68"/>
      <c r="V206" s="62">
        <f t="shared" si="6"/>
        <v>10</v>
      </c>
    </row>
    <row r="207" spans="1:22" x14ac:dyDescent="0.3">
      <c r="A207" s="6">
        <v>199</v>
      </c>
      <c r="B207" s="15"/>
      <c r="C207" s="15"/>
      <c r="D207" s="74"/>
      <c r="E207" s="78"/>
      <c r="F207" s="31"/>
      <c r="G207" s="30">
        <v>0</v>
      </c>
      <c r="H207" s="32">
        <v>0</v>
      </c>
      <c r="I207" s="32">
        <v>0</v>
      </c>
      <c r="J207" s="36">
        <v>1</v>
      </c>
      <c r="K207" s="32">
        <v>0</v>
      </c>
      <c r="L207" s="49">
        <f>ROUND(IF(H207&gt;=2600,2600*'dofinansowanie umów o pracę'!$D$8,H207*'dofinansowanie umów o pracę'!$D$8),2)</f>
        <v>0</v>
      </c>
      <c r="M207" s="46">
        <f>IFERROR(ROUND(IF(H207&gt;2600,I207/H207*2600,I207)*J207*'dofinansowanie umów o pracę'!$D$8,2),0)</f>
        <v>0</v>
      </c>
      <c r="N207" s="46">
        <f>ROUND(IF(H207&gt;2600,K207/H207*2600,K207)*J207*'dofinansowanie umów o pracę'!$D$8,2)</f>
        <v>0</v>
      </c>
      <c r="O207" s="46">
        <f t="shared" si="7"/>
        <v>0</v>
      </c>
      <c r="P207" s="46">
        <f>O207*'dofinansowanie umów o pracę'!$F$6</f>
        <v>0</v>
      </c>
      <c r="S207" s="68"/>
      <c r="T207" s="68"/>
      <c r="U207" s="68"/>
      <c r="V207" s="62">
        <f t="shared" si="6"/>
        <v>10</v>
      </c>
    </row>
    <row r="208" spans="1:22" x14ac:dyDescent="0.3">
      <c r="A208" s="6">
        <v>200</v>
      </c>
      <c r="B208" s="15"/>
      <c r="C208" s="15"/>
      <c r="D208" s="74"/>
      <c r="E208" s="78"/>
      <c r="F208" s="31"/>
      <c r="G208" s="30">
        <v>0</v>
      </c>
      <c r="H208" s="32">
        <v>0</v>
      </c>
      <c r="I208" s="32">
        <v>0</v>
      </c>
      <c r="J208" s="36">
        <v>1</v>
      </c>
      <c r="K208" s="32">
        <v>0</v>
      </c>
      <c r="L208" s="49">
        <f>ROUND(IF(H208&gt;=2600,2600*'dofinansowanie umów o pracę'!$D$8,H208*'dofinansowanie umów o pracę'!$D$8),2)</f>
        <v>0</v>
      </c>
      <c r="M208" s="46">
        <f>IFERROR(ROUND(IF(H208&gt;2600,I208/H208*2600,I208)*J208*'dofinansowanie umów o pracę'!$D$8,2),0)</f>
        <v>0</v>
      </c>
      <c r="N208" s="46">
        <f>ROUND(IF(H208&gt;2600,K208/H208*2600,K208)*J208*'dofinansowanie umów o pracę'!$D$8,2)</f>
        <v>0</v>
      </c>
      <c r="O208" s="46">
        <f t="shared" si="7"/>
        <v>0</v>
      </c>
      <c r="P208" s="46">
        <f>O208*'dofinansowanie umów o pracę'!$F$6</f>
        <v>0</v>
      </c>
      <c r="S208" s="68"/>
      <c r="T208" s="68"/>
      <c r="U208" s="68"/>
      <c r="V208" s="62">
        <f t="shared" si="6"/>
        <v>10</v>
      </c>
    </row>
    <row r="209" spans="1:22" x14ac:dyDescent="0.3">
      <c r="A209" s="6">
        <v>201</v>
      </c>
      <c r="B209" s="15"/>
      <c r="C209" s="15"/>
      <c r="D209" s="74"/>
      <c r="E209" s="78"/>
      <c r="F209" s="31"/>
      <c r="G209" s="30">
        <v>0</v>
      </c>
      <c r="H209" s="32">
        <v>0</v>
      </c>
      <c r="I209" s="32">
        <v>0</v>
      </c>
      <c r="J209" s="36">
        <v>1</v>
      </c>
      <c r="K209" s="32">
        <v>0</v>
      </c>
      <c r="L209" s="49">
        <f>ROUND(IF(H209&gt;=2600,2600*'dofinansowanie umów o pracę'!$D$8,H209*'dofinansowanie umów o pracę'!$D$8),2)</f>
        <v>0</v>
      </c>
      <c r="M209" s="46">
        <f>IFERROR(ROUND(IF(H209&gt;2600,I209/H209*2600,I209)*J209*'dofinansowanie umów o pracę'!$D$8,2),0)</f>
        <v>0</v>
      </c>
      <c r="N209" s="46">
        <f>ROUND(IF(H209&gt;2600,K209/H209*2600,K209)*J209*'dofinansowanie umów o pracę'!$D$8,2)</f>
        <v>0</v>
      </c>
      <c r="O209" s="46">
        <f t="shared" si="7"/>
        <v>0</v>
      </c>
      <c r="P209" s="46">
        <f>O209*'dofinansowanie umów o pracę'!$F$6</f>
        <v>0</v>
      </c>
      <c r="S209" s="68"/>
      <c r="T209" s="68"/>
      <c r="U209" s="68"/>
      <c r="V209" s="62">
        <f t="shared" si="6"/>
        <v>10</v>
      </c>
    </row>
    <row r="210" spans="1:22" x14ac:dyDescent="0.3">
      <c r="A210" s="6">
        <v>202</v>
      </c>
      <c r="B210" s="15"/>
      <c r="C210" s="15"/>
      <c r="D210" s="74"/>
      <c r="E210" s="78"/>
      <c r="F210" s="31"/>
      <c r="G210" s="30">
        <v>0</v>
      </c>
      <c r="H210" s="32">
        <v>0</v>
      </c>
      <c r="I210" s="32">
        <v>0</v>
      </c>
      <c r="J210" s="36">
        <v>1</v>
      </c>
      <c r="K210" s="32">
        <v>0</v>
      </c>
      <c r="L210" s="49">
        <f>ROUND(IF(H210&gt;=2600,2600*'dofinansowanie umów o pracę'!$D$8,H210*'dofinansowanie umów o pracę'!$D$8),2)</f>
        <v>0</v>
      </c>
      <c r="M210" s="46">
        <f>IFERROR(ROUND(IF(H210&gt;2600,I210/H210*2600,I210)*J210*'dofinansowanie umów o pracę'!$D$8,2),0)</f>
        <v>0</v>
      </c>
      <c r="N210" s="46">
        <f>ROUND(IF(H210&gt;2600,K210/H210*2600,K210)*J210*'dofinansowanie umów o pracę'!$D$8,2)</f>
        <v>0</v>
      </c>
      <c r="O210" s="46">
        <f t="shared" si="7"/>
        <v>0</v>
      </c>
      <c r="P210" s="46">
        <f>O210*'dofinansowanie umów o pracę'!$F$6</f>
        <v>0</v>
      </c>
      <c r="S210" s="68"/>
      <c r="T210" s="68"/>
      <c r="U210" s="68"/>
      <c r="V210" s="62">
        <f t="shared" si="6"/>
        <v>10</v>
      </c>
    </row>
    <row r="211" spans="1:22" x14ac:dyDescent="0.3">
      <c r="A211" s="6">
        <v>203</v>
      </c>
      <c r="B211" s="15"/>
      <c r="C211" s="15"/>
      <c r="D211" s="74"/>
      <c r="E211" s="78"/>
      <c r="F211" s="31"/>
      <c r="G211" s="30">
        <v>0</v>
      </c>
      <c r="H211" s="32">
        <v>0</v>
      </c>
      <c r="I211" s="32">
        <v>0</v>
      </c>
      <c r="J211" s="36">
        <v>1</v>
      </c>
      <c r="K211" s="32">
        <v>0</v>
      </c>
      <c r="L211" s="49">
        <f>ROUND(IF(H211&gt;=2600,2600*'dofinansowanie umów o pracę'!$D$8,H211*'dofinansowanie umów o pracę'!$D$8),2)</f>
        <v>0</v>
      </c>
      <c r="M211" s="46">
        <f>IFERROR(ROUND(IF(H211&gt;2600,I211/H211*2600,I211)*J211*'dofinansowanie umów o pracę'!$D$8,2),0)</f>
        <v>0</v>
      </c>
      <c r="N211" s="46">
        <f>ROUND(IF(H211&gt;2600,K211/H211*2600,K211)*J211*'dofinansowanie umów o pracę'!$D$8,2)</f>
        <v>0</v>
      </c>
      <c r="O211" s="46">
        <f t="shared" si="7"/>
        <v>0</v>
      </c>
      <c r="P211" s="46">
        <f>O211*'dofinansowanie umów o pracę'!$F$6</f>
        <v>0</v>
      </c>
      <c r="S211" s="68"/>
      <c r="T211" s="68"/>
      <c r="U211" s="68"/>
      <c r="V211" s="62">
        <f t="shared" si="6"/>
        <v>10</v>
      </c>
    </row>
    <row r="212" spans="1:22" x14ac:dyDescent="0.3">
      <c r="A212" s="6">
        <v>204</v>
      </c>
      <c r="B212" s="15"/>
      <c r="C212" s="15"/>
      <c r="D212" s="74"/>
      <c r="E212" s="78"/>
      <c r="F212" s="31"/>
      <c r="G212" s="30">
        <v>0</v>
      </c>
      <c r="H212" s="32">
        <v>0</v>
      </c>
      <c r="I212" s="32">
        <v>0</v>
      </c>
      <c r="J212" s="36">
        <v>1</v>
      </c>
      <c r="K212" s="32">
        <v>0</v>
      </c>
      <c r="L212" s="49">
        <f>ROUND(IF(H212&gt;=2600,2600*'dofinansowanie umów o pracę'!$D$8,H212*'dofinansowanie umów o pracę'!$D$8),2)</f>
        <v>0</v>
      </c>
      <c r="M212" s="46">
        <f>IFERROR(ROUND(IF(H212&gt;2600,I212/H212*2600,I212)*J212*'dofinansowanie umów o pracę'!$D$8,2),0)</f>
        <v>0</v>
      </c>
      <c r="N212" s="46">
        <f>ROUND(IF(H212&gt;2600,K212/H212*2600,K212)*J212*'dofinansowanie umów o pracę'!$D$8,2)</f>
        <v>0</v>
      </c>
      <c r="O212" s="46">
        <f t="shared" si="7"/>
        <v>0</v>
      </c>
      <c r="P212" s="46">
        <f>O212*'dofinansowanie umów o pracę'!$F$6</f>
        <v>0</v>
      </c>
      <c r="S212" s="68"/>
      <c r="T212" s="68"/>
      <c r="U212" s="68"/>
      <c r="V212" s="62">
        <f t="shared" si="6"/>
        <v>10</v>
      </c>
    </row>
    <row r="213" spans="1:22" x14ac:dyDescent="0.3">
      <c r="A213" s="6">
        <v>205</v>
      </c>
      <c r="B213" s="15"/>
      <c r="C213" s="15"/>
      <c r="D213" s="74"/>
      <c r="E213" s="78"/>
      <c r="F213" s="31"/>
      <c r="G213" s="30">
        <v>0</v>
      </c>
      <c r="H213" s="32">
        <v>0</v>
      </c>
      <c r="I213" s="32">
        <v>0</v>
      </c>
      <c r="J213" s="36">
        <v>1</v>
      </c>
      <c r="K213" s="32">
        <v>0</v>
      </c>
      <c r="L213" s="49">
        <f>ROUND(IF(H213&gt;=2600,2600*'dofinansowanie umów o pracę'!$D$8,H213*'dofinansowanie umów o pracę'!$D$8),2)</f>
        <v>0</v>
      </c>
      <c r="M213" s="46">
        <f>IFERROR(ROUND(IF(H213&gt;2600,I213/H213*2600,I213)*J213*'dofinansowanie umów o pracę'!$D$8,2),0)</f>
        <v>0</v>
      </c>
      <c r="N213" s="46">
        <f>ROUND(IF(H213&gt;2600,K213/H213*2600,K213)*J213*'dofinansowanie umów o pracę'!$D$8,2)</f>
        <v>0</v>
      </c>
      <c r="O213" s="46">
        <f t="shared" si="7"/>
        <v>0</v>
      </c>
      <c r="P213" s="46">
        <f>O213*'dofinansowanie umów o pracę'!$F$6</f>
        <v>0</v>
      </c>
      <c r="S213" s="68"/>
      <c r="T213" s="68"/>
      <c r="U213" s="68"/>
      <c r="V213" s="62">
        <f t="shared" si="6"/>
        <v>10</v>
      </c>
    </row>
    <row r="214" spans="1:22" x14ac:dyDescent="0.3">
      <c r="A214" s="6">
        <v>206</v>
      </c>
      <c r="B214" s="15"/>
      <c r="C214" s="15"/>
      <c r="D214" s="74"/>
      <c r="E214" s="78"/>
      <c r="F214" s="31"/>
      <c r="G214" s="30">
        <v>0</v>
      </c>
      <c r="H214" s="32">
        <v>0</v>
      </c>
      <c r="I214" s="32">
        <v>0</v>
      </c>
      <c r="J214" s="36">
        <v>1</v>
      </c>
      <c r="K214" s="32">
        <v>0</v>
      </c>
      <c r="L214" s="49">
        <f>ROUND(IF(H214&gt;=2600,2600*'dofinansowanie umów o pracę'!$D$8,H214*'dofinansowanie umów o pracę'!$D$8),2)</f>
        <v>0</v>
      </c>
      <c r="M214" s="46">
        <f>IFERROR(ROUND(IF(H214&gt;2600,I214/H214*2600,I214)*J214*'dofinansowanie umów o pracę'!$D$8,2),0)</f>
        <v>0</v>
      </c>
      <c r="N214" s="46">
        <f>ROUND(IF(H214&gt;2600,K214/H214*2600,K214)*J214*'dofinansowanie umów o pracę'!$D$8,2)</f>
        <v>0</v>
      </c>
      <c r="O214" s="46">
        <f t="shared" si="7"/>
        <v>0</v>
      </c>
      <c r="P214" s="46">
        <f>O214*'dofinansowanie umów o pracę'!$F$6</f>
        <v>0</v>
      </c>
      <c r="S214" s="68"/>
      <c r="T214" s="68"/>
      <c r="U214" s="68"/>
      <c r="V214" s="62">
        <f t="shared" si="6"/>
        <v>10</v>
      </c>
    </row>
    <row r="215" spans="1:22" x14ac:dyDescent="0.3">
      <c r="A215" s="6">
        <v>207</v>
      </c>
      <c r="B215" s="15"/>
      <c r="C215" s="15"/>
      <c r="D215" s="74"/>
      <c r="E215" s="78"/>
      <c r="F215" s="31"/>
      <c r="G215" s="30">
        <v>0</v>
      </c>
      <c r="H215" s="32">
        <v>0</v>
      </c>
      <c r="I215" s="32">
        <v>0</v>
      </c>
      <c r="J215" s="36">
        <v>1</v>
      </c>
      <c r="K215" s="32">
        <v>0</v>
      </c>
      <c r="L215" s="49">
        <f>ROUND(IF(H215&gt;=2600,2600*'dofinansowanie umów o pracę'!$D$8,H215*'dofinansowanie umów o pracę'!$D$8),2)</f>
        <v>0</v>
      </c>
      <c r="M215" s="46">
        <f>IFERROR(ROUND(IF(H215&gt;2600,I215/H215*2600,I215)*J215*'dofinansowanie umów o pracę'!$D$8,2),0)</f>
        <v>0</v>
      </c>
      <c r="N215" s="46">
        <f>ROUND(IF(H215&gt;2600,K215/H215*2600,K215)*J215*'dofinansowanie umów o pracę'!$D$8,2)</f>
        <v>0</v>
      </c>
      <c r="O215" s="46">
        <f t="shared" si="7"/>
        <v>0</v>
      </c>
      <c r="P215" s="46">
        <f>O215*'dofinansowanie umów o pracę'!$F$6</f>
        <v>0</v>
      </c>
      <c r="S215" s="68"/>
      <c r="T215" s="68"/>
      <c r="U215" s="68"/>
      <c r="V215" s="62">
        <f t="shared" si="6"/>
        <v>10</v>
      </c>
    </row>
    <row r="216" spans="1:22" x14ac:dyDescent="0.3">
      <c r="A216" s="6">
        <v>208</v>
      </c>
      <c r="B216" s="15"/>
      <c r="C216" s="15"/>
      <c r="D216" s="74"/>
      <c r="E216" s="78"/>
      <c r="F216" s="31"/>
      <c r="G216" s="30">
        <v>0</v>
      </c>
      <c r="H216" s="32">
        <v>0</v>
      </c>
      <c r="I216" s="32">
        <v>0</v>
      </c>
      <c r="J216" s="36">
        <v>1</v>
      </c>
      <c r="K216" s="32">
        <v>0</v>
      </c>
      <c r="L216" s="49">
        <f>ROUND(IF(H216&gt;=2600,2600*'dofinansowanie umów o pracę'!$D$8,H216*'dofinansowanie umów o pracę'!$D$8),2)</f>
        <v>0</v>
      </c>
      <c r="M216" s="46">
        <f>IFERROR(ROUND(IF(H216&gt;2600,I216/H216*2600,I216)*J216*'dofinansowanie umów o pracę'!$D$8,2),0)</f>
        <v>0</v>
      </c>
      <c r="N216" s="46">
        <f>ROUND(IF(H216&gt;2600,K216/H216*2600,K216)*J216*'dofinansowanie umów o pracę'!$D$8,2)</f>
        <v>0</v>
      </c>
      <c r="O216" s="46">
        <f t="shared" si="7"/>
        <v>0</v>
      </c>
      <c r="P216" s="46">
        <f>O216*'dofinansowanie umów o pracę'!$F$6</f>
        <v>0</v>
      </c>
      <c r="S216" s="68"/>
      <c r="T216" s="68"/>
      <c r="U216" s="68"/>
      <c r="V216" s="62">
        <f t="shared" si="6"/>
        <v>10</v>
      </c>
    </row>
    <row r="217" spans="1:22" x14ac:dyDescent="0.3">
      <c r="A217" s="6">
        <v>209</v>
      </c>
      <c r="B217" s="15"/>
      <c r="C217" s="15"/>
      <c r="D217" s="74"/>
      <c r="E217" s="78"/>
      <c r="F217" s="31"/>
      <c r="G217" s="30">
        <v>0</v>
      </c>
      <c r="H217" s="32">
        <v>0</v>
      </c>
      <c r="I217" s="32">
        <v>0</v>
      </c>
      <c r="J217" s="36">
        <v>1</v>
      </c>
      <c r="K217" s="32">
        <v>0</v>
      </c>
      <c r="L217" s="49">
        <f>ROUND(IF(H217&gt;=2600,2600*'dofinansowanie umów o pracę'!$D$8,H217*'dofinansowanie umów o pracę'!$D$8),2)</f>
        <v>0</v>
      </c>
      <c r="M217" s="46">
        <f>IFERROR(ROUND(IF(H217&gt;2600,I217/H217*2600,I217)*J217*'dofinansowanie umów o pracę'!$D$8,2),0)</f>
        <v>0</v>
      </c>
      <c r="N217" s="46">
        <f>ROUND(IF(H217&gt;2600,K217/H217*2600,K217)*J217*'dofinansowanie umów o pracę'!$D$8,2)</f>
        <v>0</v>
      </c>
      <c r="O217" s="46">
        <f t="shared" si="7"/>
        <v>0</v>
      </c>
      <c r="P217" s="46">
        <f>O217*'dofinansowanie umów o pracę'!$F$6</f>
        <v>0</v>
      </c>
      <c r="S217" s="68"/>
      <c r="T217" s="68"/>
      <c r="U217" s="68"/>
      <c r="V217" s="62">
        <f t="shared" si="6"/>
        <v>10</v>
      </c>
    </row>
    <row r="218" spans="1:22" x14ac:dyDescent="0.3">
      <c r="A218" s="6">
        <v>210</v>
      </c>
      <c r="B218" s="15"/>
      <c r="C218" s="15"/>
      <c r="D218" s="74"/>
      <c r="E218" s="78"/>
      <c r="F218" s="31"/>
      <c r="G218" s="30">
        <v>0</v>
      </c>
      <c r="H218" s="32">
        <v>0</v>
      </c>
      <c r="I218" s="32">
        <v>0</v>
      </c>
      <c r="J218" s="36">
        <v>1</v>
      </c>
      <c r="K218" s="32">
        <v>0</v>
      </c>
      <c r="L218" s="49">
        <f>ROUND(IF(H218&gt;=2600,2600*'dofinansowanie umów o pracę'!$D$8,H218*'dofinansowanie umów o pracę'!$D$8),2)</f>
        <v>0</v>
      </c>
      <c r="M218" s="46">
        <f>IFERROR(ROUND(IF(H218&gt;2600,I218/H218*2600,I218)*J218*'dofinansowanie umów o pracę'!$D$8,2),0)</f>
        <v>0</v>
      </c>
      <c r="N218" s="46">
        <f>ROUND(IF(H218&gt;2600,K218/H218*2600,K218)*J218*'dofinansowanie umów o pracę'!$D$8,2)</f>
        <v>0</v>
      </c>
      <c r="O218" s="46">
        <f t="shared" si="7"/>
        <v>0</v>
      </c>
      <c r="P218" s="46">
        <f>O218*'dofinansowanie umów o pracę'!$F$6</f>
        <v>0</v>
      </c>
      <c r="S218" s="68"/>
      <c r="T218" s="68"/>
      <c r="U218" s="68"/>
      <c r="V218" s="62">
        <f t="shared" si="6"/>
        <v>10</v>
      </c>
    </row>
    <row r="219" spans="1:22" x14ac:dyDescent="0.3">
      <c r="A219" s="6">
        <v>211</v>
      </c>
      <c r="B219" s="15"/>
      <c r="C219" s="15"/>
      <c r="D219" s="74"/>
      <c r="E219" s="78"/>
      <c r="F219" s="31"/>
      <c r="G219" s="30">
        <v>0</v>
      </c>
      <c r="H219" s="32">
        <v>0</v>
      </c>
      <c r="I219" s="32">
        <v>0</v>
      </c>
      <c r="J219" s="36">
        <v>1</v>
      </c>
      <c r="K219" s="32">
        <v>0</v>
      </c>
      <c r="L219" s="49">
        <f>ROUND(IF(H219&gt;=2600,2600*'dofinansowanie umów o pracę'!$D$8,H219*'dofinansowanie umów o pracę'!$D$8),2)</f>
        <v>0</v>
      </c>
      <c r="M219" s="46">
        <f>IFERROR(ROUND(IF(H219&gt;2600,I219/H219*2600,I219)*J219*'dofinansowanie umów o pracę'!$D$8,2),0)</f>
        <v>0</v>
      </c>
      <c r="N219" s="46">
        <f>ROUND(IF(H219&gt;2600,K219/H219*2600,K219)*J219*'dofinansowanie umów o pracę'!$D$8,2)</f>
        <v>0</v>
      </c>
      <c r="O219" s="46">
        <f t="shared" si="7"/>
        <v>0</v>
      </c>
      <c r="P219" s="46">
        <f>O219*'dofinansowanie umów o pracę'!$F$6</f>
        <v>0</v>
      </c>
      <c r="S219" s="68"/>
      <c r="T219" s="68"/>
      <c r="U219" s="68"/>
      <c r="V219" s="62">
        <f t="shared" si="6"/>
        <v>10</v>
      </c>
    </row>
    <row r="220" spans="1:22" x14ac:dyDescent="0.3">
      <c r="A220" s="6">
        <v>212</v>
      </c>
      <c r="B220" s="15"/>
      <c r="C220" s="15"/>
      <c r="D220" s="74"/>
      <c r="E220" s="78"/>
      <c r="F220" s="31"/>
      <c r="G220" s="30">
        <v>0</v>
      </c>
      <c r="H220" s="32">
        <v>0</v>
      </c>
      <c r="I220" s="32">
        <v>0</v>
      </c>
      <c r="J220" s="36">
        <v>1</v>
      </c>
      <c r="K220" s="32">
        <v>0</v>
      </c>
      <c r="L220" s="49">
        <f>ROUND(IF(H220&gt;=2600,2600*'dofinansowanie umów o pracę'!$D$8,H220*'dofinansowanie umów o pracę'!$D$8),2)</f>
        <v>0</v>
      </c>
      <c r="M220" s="46">
        <f>IFERROR(ROUND(IF(H220&gt;2600,I220/H220*2600,I220)*J220*'dofinansowanie umów o pracę'!$D$8,2),0)</f>
        <v>0</v>
      </c>
      <c r="N220" s="46">
        <f>ROUND(IF(H220&gt;2600,K220/H220*2600,K220)*J220*'dofinansowanie umów o pracę'!$D$8,2)</f>
        <v>0</v>
      </c>
      <c r="O220" s="46">
        <f t="shared" si="7"/>
        <v>0</v>
      </c>
      <c r="P220" s="46">
        <f>O220*'dofinansowanie umów o pracę'!$F$6</f>
        <v>0</v>
      </c>
      <c r="S220" s="68"/>
      <c r="T220" s="68"/>
      <c r="U220" s="68"/>
      <c r="V220" s="62">
        <f t="shared" si="6"/>
        <v>10</v>
      </c>
    </row>
    <row r="221" spans="1:22" x14ac:dyDescent="0.3">
      <c r="A221" s="6">
        <v>213</v>
      </c>
      <c r="B221" s="15"/>
      <c r="C221" s="15"/>
      <c r="D221" s="74"/>
      <c r="E221" s="78"/>
      <c r="F221" s="31"/>
      <c r="G221" s="30">
        <v>0</v>
      </c>
      <c r="H221" s="32">
        <v>0</v>
      </c>
      <c r="I221" s="32">
        <v>0</v>
      </c>
      <c r="J221" s="36">
        <v>1</v>
      </c>
      <c r="K221" s="32">
        <v>0</v>
      </c>
      <c r="L221" s="49">
        <f>ROUND(IF(H221&gt;=2600,2600*'dofinansowanie umów o pracę'!$D$8,H221*'dofinansowanie umów o pracę'!$D$8),2)</f>
        <v>0</v>
      </c>
      <c r="M221" s="46">
        <f>IFERROR(ROUND(IF(H221&gt;2600,I221/H221*2600,I221)*J221*'dofinansowanie umów o pracę'!$D$8,2),0)</f>
        <v>0</v>
      </c>
      <c r="N221" s="46">
        <f>ROUND(IF(H221&gt;2600,K221/H221*2600,K221)*J221*'dofinansowanie umów o pracę'!$D$8,2)</f>
        <v>0</v>
      </c>
      <c r="O221" s="46">
        <f t="shared" si="7"/>
        <v>0</v>
      </c>
      <c r="P221" s="46">
        <f>O221*'dofinansowanie umów o pracę'!$F$6</f>
        <v>0</v>
      </c>
      <c r="S221" s="68"/>
      <c r="T221" s="68"/>
      <c r="U221" s="68"/>
      <c r="V221" s="62">
        <f t="shared" si="6"/>
        <v>10</v>
      </c>
    </row>
    <row r="222" spans="1:22" x14ac:dyDescent="0.3">
      <c r="A222" s="6">
        <v>214</v>
      </c>
      <c r="B222" s="15"/>
      <c r="C222" s="15"/>
      <c r="D222" s="74"/>
      <c r="E222" s="78"/>
      <c r="F222" s="31"/>
      <c r="G222" s="30">
        <v>0</v>
      </c>
      <c r="H222" s="32">
        <v>0</v>
      </c>
      <c r="I222" s="32">
        <v>0</v>
      </c>
      <c r="J222" s="36">
        <v>1</v>
      </c>
      <c r="K222" s="32">
        <v>0</v>
      </c>
      <c r="L222" s="49">
        <f>ROUND(IF(H222&gt;=2600,2600*'dofinansowanie umów o pracę'!$D$8,H222*'dofinansowanie umów o pracę'!$D$8),2)</f>
        <v>0</v>
      </c>
      <c r="M222" s="46">
        <f>IFERROR(ROUND(IF(H222&gt;2600,I222/H222*2600,I222)*J222*'dofinansowanie umów o pracę'!$D$8,2),0)</f>
        <v>0</v>
      </c>
      <c r="N222" s="46">
        <f>ROUND(IF(H222&gt;2600,K222/H222*2600,K222)*J222*'dofinansowanie umów o pracę'!$D$8,2)</f>
        <v>0</v>
      </c>
      <c r="O222" s="46">
        <f t="shared" si="7"/>
        <v>0</v>
      </c>
      <c r="P222" s="46">
        <f>O222*'dofinansowanie umów o pracę'!$F$6</f>
        <v>0</v>
      </c>
      <c r="S222" s="68"/>
      <c r="T222" s="68"/>
      <c r="U222" s="68"/>
      <c r="V222" s="62">
        <f t="shared" si="6"/>
        <v>10</v>
      </c>
    </row>
    <row r="223" spans="1:22" x14ac:dyDescent="0.3">
      <c r="A223" s="6">
        <v>215</v>
      </c>
      <c r="B223" s="15"/>
      <c r="C223" s="15"/>
      <c r="D223" s="74"/>
      <c r="E223" s="78"/>
      <c r="F223" s="31"/>
      <c r="G223" s="30">
        <v>0</v>
      </c>
      <c r="H223" s="32">
        <v>0</v>
      </c>
      <c r="I223" s="32">
        <v>0</v>
      </c>
      <c r="J223" s="36">
        <v>1</v>
      </c>
      <c r="K223" s="32">
        <v>0</v>
      </c>
      <c r="L223" s="49">
        <f>ROUND(IF(H223&gt;=2600,2600*'dofinansowanie umów o pracę'!$D$8,H223*'dofinansowanie umów o pracę'!$D$8),2)</f>
        <v>0</v>
      </c>
      <c r="M223" s="46">
        <f>IFERROR(ROUND(IF(H223&gt;2600,I223/H223*2600,I223)*J223*'dofinansowanie umów o pracę'!$D$8,2),0)</f>
        <v>0</v>
      </c>
      <c r="N223" s="46">
        <f>ROUND(IF(H223&gt;2600,K223/H223*2600,K223)*J223*'dofinansowanie umów o pracę'!$D$8,2)</f>
        <v>0</v>
      </c>
      <c r="O223" s="46">
        <f t="shared" si="7"/>
        <v>0</v>
      </c>
      <c r="P223" s="46">
        <f>O223*'dofinansowanie umów o pracę'!$F$6</f>
        <v>0</v>
      </c>
      <c r="S223" s="68"/>
      <c r="T223" s="68"/>
      <c r="U223" s="68"/>
      <c r="V223" s="62">
        <f t="shared" si="6"/>
        <v>10</v>
      </c>
    </row>
    <row r="224" spans="1:22" x14ac:dyDescent="0.3">
      <c r="A224" s="6">
        <v>216</v>
      </c>
      <c r="B224" s="15"/>
      <c r="C224" s="15"/>
      <c r="D224" s="74"/>
      <c r="E224" s="78"/>
      <c r="F224" s="31"/>
      <c r="G224" s="30">
        <v>0</v>
      </c>
      <c r="H224" s="32">
        <v>0</v>
      </c>
      <c r="I224" s="32">
        <v>0</v>
      </c>
      <c r="J224" s="36">
        <v>1</v>
      </c>
      <c r="K224" s="32">
        <v>0</v>
      </c>
      <c r="L224" s="49">
        <f>ROUND(IF(H224&gt;=2600,2600*'dofinansowanie umów o pracę'!$D$8,H224*'dofinansowanie umów o pracę'!$D$8),2)</f>
        <v>0</v>
      </c>
      <c r="M224" s="46">
        <f>IFERROR(ROUND(IF(H224&gt;2600,I224/H224*2600,I224)*J224*'dofinansowanie umów o pracę'!$D$8,2),0)</f>
        <v>0</v>
      </c>
      <c r="N224" s="46">
        <f>ROUND(IF(H224&gt;2600,K224/H224*2600,K224)*J224*'dofinansowanie umów o pracę'!$D$8,2)</f>
        <v>0</v>
      </c>
      <c r="O224" s="46">
        <f t="shared" si="7"/>
        <v>0</v>
      </c>
      <c r="P224" s="46">
        <f>O224*'dofinansowanie umów o pracę'!$F$6</f>
        <v>0</v>
      </c>
      <c r="S224" s="68"/>
      <c r="T224" s="68"/>
      <c r="U224" s="68"/>
      <c r="V224" s="62">
        <f t="shared" si="6"/>
        <v>10</v>
      </c>
    </row>
    <row r="225" spans="1:22" x14ac:dyDescent="0.3">
      <c r="A225" s="6">
        <v>217</v>
      </c>
      <c r="B225" s="15"/>
      <c r="C225" s="15"/>
      <c r="D225" s="74"/>
      <c r="E225" s="78"/>
      <c r="F225" s="31"/>
      <c r="G225" s="30">
        <v>0</v>
      </c>
      <c r="H225" s="32">
        <v>0</v>
      </c>
      <c r="I225" s="32">
        <v>0</v>
      </c>
      <c r="J225" s="36">
        <v>1</v>
      </c>
      <c r="K225" s="32">
        <v>0</v>
      </c>
      <c r="L225" s="49">
        <f>ROUND(IF(H225&gt;=2600,2600*'dofinansowanie umów o pracę'!$D$8,H225*'dofinansowanie umów o pracę'!$D$8),2)</f>
        <v>0</v>
      </c>
      <c r="M225" s="46">
        <f>IFERROR(ROUND(IF(H225&gt;2600,I225/H225*2600,I225)*J225*'dofinansowanie umów o pracę'!$D$8,2),0)</f>
        <v>0</v>
      </c>
      <c r="N225" s="46">
        <f>ROUND(IF(H225&gt;2600,K225/H225*2600,K225)*J225*'dofinansowanie umów o pracę'!$D$8,2)</f>
        <v>0</v>
      </c>
      <c r="O225" s="46">
        <f t="shared" si="7"/>
        <v>0</v>
      </c>
      <c r="P225" s="46">
        <f>O225*'dofinansowanie umów o pracę'!$F$6</f>
        <v>0</v>
      </c>
      <c r="S225" s="68"/>
      <c r="T225" s="68"/>
      <c r="U225" s="68"/>
      <c r="V225" s="62">
        <f t="shared" si="6"/>
        <v>10</v>
      </c>
    </row>
    <row r="226" spans="1:22" x14ac:dyDescent="0.3">
      <c r="A226" s="6">
        <v>218</v>
      </c>
      <c r="B226" s="15"/>
      <c r="C226" s="15"/>
      <c r="D226" s="74"/>
      <c r="E226" s="78"/>
      <c r="F226" s="31"/>
      <c r="G226" s="30">
        <v>0</v>
      </c>
      <c r="H226" s="32">
        <v>0</v>
      </c>
      <c r="I226" s="32">
        <v>0</v>
      </c>
      <c r="J226" s="36">
        <v>1</v>
      </c>
      <c r="K226" s="32">
        <v>0</v>
      </c>
      <c r="L226" s="49">
        <f>ROUND(IF(H226&gt;=2600,2600*'dofinansowanie umów o pracę'!$D$8,H226*'dofinansowanie umów o pracę'!$D$8),2)</f>
        <v>0</v>
      </c>
      <c r="M226" s="46">
        <f>IFERROR(ROUND(IF(H226&gt;2600,I226/H226*2600,I226)*J226*'dofinansowanie umów o pracę'!$D$8,2),0)</f>
        <v>0</v>
      </c>
      <c r="N226" s="46">
        <f>ROUND(IF(H226&gt;2600,K226/H226*2600,K226)*J226*'dofinansowanie umów o pracę'!$D$8,2)</f>
        <v>0</v>
      </c>
      <c r="O226" s="46">
        <f t="shared" si="7"/>
        <v>0</v>
      </c>
      <c r="P226" s="46">
        <f>O226*'dofinansowanie umów o pracę'!$F$6</f>
        <v>0</v>
      </c>
      <c r="S226" s="68"/>
      <c r="T226" s="68"/>
      <c r="U226" s="68"/>
      <c r="V226" s="62">
        <f t="shared" si="6"/>
        <v>10</v>
      </c>
    </row>
    <row r="227" spans="1:22" x14ac:dyDescent="0.3">
      <c r="A227" s="6">
        <v>219</v>
      </c>
      <c r="B227" s="15"/>
      <c r="C227" s="15"/>
      <c r="D227" s="74"/>
      <c r="E227" s="78"/>
      <c r="F227" s="31"/>
      <c r="G227" s="30">
        <v>0</v>
      </c>
      <c r="H227" s="32">
        <v>0</v>
      </c>
      <c r="I227" s="32">
        <v>0</v>
      </c>
      <c r="J227" s="36">
        <v>1</v>
      </c>
      <c r="K227" s="32">
        <v>0</v>
      </c>
      <c r="L227" s="49">
        <f>ROUND(IF(H227&gt;=2600,2600*'dofinansowanie umów o pracę'!$D$8,H227*'dofinansowanie umów o pracę'!$D$8),2)</f>
        <v>0</v>
      </c>
      <c r="M227" s="46">
        <f>IFERROR(ROUND(IF(H227&gt;2600,I227/H227*2600,I227)*J227*'dofinansowanie umów o pracę'!$D$8,2),0)</f>
        <v>0</v>
      </c>
      <c r="N227" s="46">
        <f>ROUND(IF(H227&gt;2600,K227/H227*2600,K227)*J227*'dofinansowanie umów o pracę'!$D$8,2)</f>
        <v>0</v>
      </c>
      <c r="O227" s="46">
        <f t="shared" si="7"/>
        <v>0</v>
      </c>
      <c r="P227" s="46">
        <f>O227*'dofinansowanie umów o pracę'!$F$6</f>
        <v>0</v>
      </c>
      <c r="S227" s="68"/>
      <c r="T227" s="68"/>
      <c r="U227" s="68"/>
      <c r="V227" s="62">
        <f t="shared" si="6"/>
        <v>10</v>
      </c>
    </row>
    <row r="228" spans="1:22" x14ac:dyDescent="0.3">
      <c r="A228" s="6">
        <v>220</v>
      </c>
      <c r="B228" s="15"/>
      <c r="C228" s="15"/>
      <c r="D228" s="74"/>
      <c r="E228" s="78"/>
      <c r="F228" s="31"/>
      <c r="G228" s="30">
        <v>0</v>
      </c>
      <c r="H228" s="32">
        <v>0</v>
      </c>
      <c r="I228" s="32">
        <v>0</v>
      </c>
      <c r="J228" s="36">
        <v>1</v>
      </c>
      <c r="K228" s="32">
        <v>0</v>
      </c>
      <c r="L228" s="49">
        <f>ROUND(IF(H228&gt;=2600,2600*'dofinansowanie umów o pracę'!$D$8,H228*'dofinansowanie umów o pracę'!$D$8),2)</f>
        <v>0</v>
      </c>
      <c r="M228" s="46">
        <f>IFERROR(ROUND(IF(H228&gt;2600,I228/H228*2600,I228)*J228*'dofinansowanie umów o pracę'!$D$8,2),0)</f>
        <v>0</v>
      </c>
      <c r="N228" s="46">
        <f>ROUND(IF(H228&gt;2600,K228/H228*2600,K228)*J228*'dofinansowanie umów o pracę'!$D$8,2)</f>
        <v>0</v>
      </c>
      <c r="O228" s="46">
        <f t="shared" si="7"/>
        <v>0</v>
      </c>
      <c r="P228" s="46">
        <f>O228*'dofinansowanie umów o pracę'!$F$6</f>
        <v>0</v>
      </c>
      <c r="S228" s="68"/>
      <c r="T228" s="68"/>
      <c r="U228" s="68"/>
      <c r="V228" s="62">
        <f t="shared" si="6"/>
        <v>10</v>
      </c>
    </row>
    <row r="229" spans="1:22" x14ac:dyDescent="0.3">
      <c r="A229" s="6">
        <v>221</v>
      </c>
      <c r="B229" s="15"/>
      <c r="C229" s="15"/>
      <c r="D229" s="74"/>
      <c r="E229" s="78"/>
      <c r="F229" s="31"/>
      <c r="G229" s="30">
        <v>0</v>
      </c>
      <c r="H229" s="32">
        <v>0</v>
      </c>
      <c r="I229" s="32">
        <v>0</v>
      </c>
      <c r="J229" s="36">
        <v>1</v>
      </c>
      <c r="K229" s="32">
        <v>0</v>
      </c>
      <c r="L229" s="49">
        <f>ROUND(IF(H229&gt;=2600,2600*'dofinansowanie umów o pracę'!$D$8,H229*'dofinansowanie umów o pracę'!$D$8),2)</f>
        <v>0</v>
      </c>
      <c r="M229" s="46">
        <f>IFERROR(ROUND(IF(H229&gt;2600,I229/H229*2600,I229)*J229*'dofinansowanie umów o pracę'!$D$8,2),0)</f>
        <v>0</v>
      </c>
      <c r="N229" s="46">
        <f>ROUND(IF(H229&gt;2600,K229/H229*2600,K229)*J229*'dofinansowanie umów o pracę'!$D$8,2)</f>
        <v>0</v>
      </c>
      <c r="O229" s="46">
        <f t="shared" si="7"/>
        <v>0</v>
      </c>
      <c r="P229" s="46">
        <f>O229*'dofinansowanie umów o pracę'!$F$6</f>
        <v>0</v>
      </c>
      <c r="S229" s="68"/>
      <c r="T229" s="68"/>
      <c r="U229" s="68"/>
      <c r="V229" s="62">
        <f t="shared" si="6"/>
        <v>10</v>
      </c>
    </row>
    <row r="230" spans="1:22" x14ac:dyDescent="0.3">
      <c r="A230" s="6">
        <v>222</v>
      </c>
      <c r="B230" s="15"/>
      <c r="C230" s="15"/>
      <c r="D230" s="74"/>
      <c r="E230" s="78"/>
      <c r="F230" s="31"/>
      <c r="G230" s="30">
        <v>0</v>
      </c>
      <c r="H230" s="32">
        <v>0</v>
      </c>
      <c r="I230" s="32">
        <v>0</v>
      </c>
      <c r="J230" s="36">
        <v>1</v>
      </c>
      <c r="K230" s="32">
        <v>0</v>
      </c>
      <c r="L230" s="49">
        <f>ROUND(IF(H230&gt;=2600,2600*'dofinansowanie umów o pracę'!$D$8,H230*'dofinansowanie umów o pracę'!$D$8),2)</f>
        <v>0</v>
      </c>
      <c r="M230" s="46">
        <f>IFERROR(ROUND(IF(H230&gt;2600,I230/H230*2600,I230)*J230*'dofinansowanie umów o pracę'!$D$8,2),0)</f>
        <v>0</v>
      </c>
      <c r="N230" s="46">
        <f>ROUND(IF(H230&gt;2600,K230/H230*2600,K230)*J230*'dofinansowanie umów o pracę'!$D$8,2)</f>
        <v>0</v>
      </c>
      <c r="O230" s="46">
        <f t="shared" si="7"/>
        <v>0</v>
      </c>
      <c r="P230" s="46">
        <f>O230*'dofinansowanie umów o pracę'!$F$6</f>
        <v>0</v>
      </c>
      <c r="S230" s="68"/>
      <c r="T230" s="68"/>
      <c r="U230" s="68"/>
      <c r="V230" s="62">
        <f t="shared" si="6"/>
        <v>10</v>
      </c>
    </row>
    <row r="231" spans="1:22" x14ac:dyDescent="0.3">
      <c r="A231" s="6">
        <v>223</v>
      </c>
      <c r="B231" s="15"/>
      <c r="C231" s="15"/>
      <c r="D231" s="74"/>
      <c r="E231" s="78"/>
      <c r="F231" s="31"/>
      <c r="G231" s="30">
        <v>0</v>
      </c>
      <c r="H231" s="32">
        <v>0</v>
      </c>
      <c r="I231" s="32">
        <v>0</v>
      </c>
      <c r="J231" s="36">
        <v>1</v>
      </c>
      <c r="K231" s="32">
        <v>0</v>
      </c>
      <c r="L231" s="49">
        <f>ROUND(IF(H231&gt;=2600,2600*'dofinansowanie umów o pracę'!$D$8,H231*'dofinansowanie umów o pracę'!$D$8),2)</f>
        <v>0</v>
      </c>
      <c r="M231" s="46">
        <f>IFERROR(ROUND(IF(H231&gt;2600,I231/H231*2600,I231)*J231*'dofinansowanie umów o pracę'!$D$8,2),0)</f>
        <v>0</v>
      </c>
      <c r="N231" s="46">
        <f>ROUND(IF(H231&gt;2600,K231/H231*2600,K231)*J231*'dofinansowanie umów o pracę'!$D$8,2)</f>
        <v>0</v>
      </c>
      <c r="O231" s="46">
        <f t="shared" si="7"/>
        <v>0</v>
      </c>
      <c r="P231" s="46">
        <f>O231*'dofinansowanie umów o pracę'!$F$6</f>
        <v>0</v>
      </c>
      <c r="S231" s="68"/>
      <c r="T231" s="68"/>
      <c r="U231" s="68"/>
      <c r="V231" s="62">
        <f t="shared" si="6"/>
        <v>10</v>
      </c>
    </row>
    <row r="232" spans="1:22" x14ac:dyDescent="0.3">
      <c r="A232" s="6">
        <v>224</v>
      </c>
      <c r="B232" s="15"/>
      <c r="C232" s="15"/>
      <c r="D232" s="74"/>
      <c r="E232" s="78"/>
      <c r="F232" s="31"/>
      <c r="G232" s="30">
        <v>0</v>
      </c>
      <c r="H232" s="32">
        <v>0</v>
      </c>
      <c r="I232" s="32">
        <v>0</v>
      </c>
      <c r="J232" s="36">
        <v>1</v>
      </c>
      <c r="K232" s="32">
        <v>0</v>
      </c>
      <c r="L232" s="49">
        <f>ROUND(IF(H232&gt;=2600,2600*'dofinansowanie umów o pracę'!$D$8,H232*'dofinansowanie umów o pracę'!$D$8),2)</f>
        <v>0</v>
      </c>
      <c r="M232" s="46">
        <f>IFERROR(ROUND(IF(H232&gt;2600,I232/H232*2600,I232)*J232*'dofinansowanie umów o pracę'!$D$8,2),0)</f>
        <v>0</v>
      </c>
      <c r="N232" s="46">
        <f>ROUND(IF(H232&gt;2600,K232/H232*2600,K232)*J232*'dofinansowanie umów o pracę'!$D$8,2)</f>
        <v>0</v>
      </c>
      <c r="O232" s="46">
        <f t="shared" si="7"/>
        <v>0</v>
      </c>
      <c r="P232" s="46">
        <f>O232*'dofinansowanie umów o pracę'!$F$6</f>
        <v>0</v>
      </c>
      <c r="S232" s="68"/>
      <c r="T232" s="68"/>
      <c r="U232" s="68"/>
      <c r="V232" s="62">
        <f t="shared" si="6"/>
        <v>10</v>
      </c>
    </row>
    <row r="233" spans="1:22" x14ac:dyDescent="0.3">
      <c r="A233" s="6">
        <v>225</v>
      </c>
      <c r="B233" s="15"/>
      <c r="C233" s="15"/>
      <c r="D233" s="74"/>
      <c r="E233" s="78"/>
      <c r="F233" s="31"/>
      <c r="G233" s="30">
        <v>0</v>
      </c>
      <c r="H233" s="32">
        <v>0</v>
      </c>
      <c r="I233" s="32">
        <v>0</v>
      </c>
      <c r="J233" s="36">
        <v>1</v>
      </c>
      <c r="K233" s="32">
        <v>0</v>
      </c>
      <c r="L233" s="49">
        <f>ROUND(IF(H233&gt;=2600,2600*'dofinansowanie umów o pracę'!$D$8,H233*'dofinansowanie umów o pracę'!$D$8),2)</f>
        <v>0</v>
      </c>
      <c r="M233" s="46">
        <f>IFERROR(ROUND(IF(H233&gt;2600,I233/H233*2600,I233)*J233*'dofinansowanie umów o pracę'!$D$8,2),0)</f>
        <v>0</v>
      </c>
      <c r="N233" s="46">
        <f>ROUND(IF(H233&gt;2600,K233/H233*2600,K233)*J233*'dofinansowanie umów o pracę'!$D$8,2)</f>
        <v>0</v>
      </c>
      <c r="O233" s="46">
        <f t="shared" si="7"/>
        <v>0</v>
      </c>
      <c r="P233" s="46">
        <f>O233*'dofinansowanie umów o pracę'!$F$6</f>
        <v>0</v>
      </c>
      <c r="S233" s="68"/>
      <c r="T233" s="68"/>
      <c r="U233" s="68"/>
      <c r="V233" s="62">
        <f t="shared" si="6"/>
        <v>10</v>
      </c>
    </row>
    <row r="234" spans="1:22" x14ac:dyDescent="0.3">
      <c r="A234" s="6">
        <v>226</v>
      </c>
      <c r="B234" s="15"/>
      <c r="C234" s="15"/>
      <c r="D234" s="74"/>
      <c r="E234" s="78"/>
      <c r="F234" s="31"/>
      <c r="G234" s="30">
        <v>0</v>
      </c>
      <c r="H234" s="32">
        <v>0</v>
      </c>
      <c r="I234" s="32">
        <v>0</v>
      </c>
      <c r="J234" s="36">
        <v>1</v>
      </c>
      <c r="K234" s="32">
        <v>0</v>
      </c>
      <c r="L234" s="49">
        <f>ROUND(IF(H234&gt;=2600,2600*'dofinansowanie umów o pracę'!$D$8,H234*'dofinansowanie umów o pracę'!$D$8),2)</f>
        <v>0</v>
      </c>
      <c r="M234" s="46">
        <f>IFERROR(ROUND(IF(H234&gt;2600,I234/H234*2600,I234)*J234*'dofinansowanie umów o pracę'!$D$8,2),0)</f>
        <v>0</v>
      </c>
      <c r="N234" s="46">
        <f>ROUND(IF(H234&gt;2600,K234/H234*2600,K234)*J234*'dofinansowanie umów o pracę'!$D$8,2)</f>
        <v>0</v>
      </c>
      <c r="O234" s="46">
        <f t="shared" si="7"/>
        <v>0</v>
      </c>
      <c r="P234" s="46">
        <f>O234*'dofinansowanie umów o pracę'!$F$6</f>
        <v>0</v>
      </c>
      <c r="S234" s="68"/>
      <c r="T234" s="68"/>
      <c r="U234" s="68"/>
      <c r="V234" s="62">
        <f t="shared" si="6"/>
        <v>10</v>
      </c>
    </row>
    <row r="235" spans="1:22" x14ac:dyDescent="0.3">
      <c r="A235" s="6">
        <v>227</v>
      </c>
      <c r="B235" s="15"/>
      <c r="C235" s="15"/>
      <c r="D235" s="74"/>
      <c r="E235" s="78"/>
      <c r="F235" s="31"/>
      <c r="G235" s="30">
        <v>0</v>
      </c>
      <c r="H235" s="32">
        <v>0</v>
      </c>
      <c r="I235" s="32">
        <v>0</v>
      </c>
      <c r="J235" s="36">
        <v>1</v>
      </c>
      <c r="K235" s="32">
        <v>0</v>
      </c>
      <c r="L235" s="49">
        <f>ROUND(IF(H235&gt;=2600,2600*'dofinansowanie umów o pracę'!$D$8,H235*'dofinansowanie umów o pracę'!$D$8),2)</f>
        <v>0</v>
      </c>
      <c r="M235" s="46">
        <f>IFERROR(ROUND(IF(H235&gt;2600,I235/H235*2600,I235)*J235*'dofinansowanie umów o pracę'!$D$8,2),0)</f>
        <v>0</v>
      </c>
      <c r="N235" s="46">
        <f>ROUND(IF(H235&gt;2600,K235/H235*2600,K235)*J235*'dofinansowanie umów o pracę'!$D$8,2)</f>
        <v>0</v>
      </c>
      <c r="O235" s="46">
        <f t="shared" si="7"/>
        <v>0</v>
      </c>
      <c r="P235" s="46">
        <f>O235*'dofinansowanie umów o pracę'!$F$6</f>
        <v>0</v>
      </c>
      <c r="S235" s="68"/>
      <c r="T235" s="68"/>
      <c r="U235" s="68"/>
      <c r="V235" s="62">
        <f t="shared" si="6"/>
        <v>10</v>
      </c>
    </row>
    <row r="236" spans="1:22" x14ac:dyDescent="0.3">
      <c r="A236" s="6">
        <v>228</v>
      </c>
      <c r="B236" s="15"/>
      <c r="C236" s="15"/>
      <c r="D236" s="74"/>
      <c r="E236" s="78"/>
      <c r="F236" s="31"/>
      <c r="G236" s="30">
        <v>0</v>
      </c>
      <c r="H236" s="32">
        <v>0</v>
      </c>
      <c r="I236" s="32">
        <v>0</v>
      </c>
      <c r="J236" s="36">
        <v>1</v>
      </c>
      <c r="K236" s="32">
        <v>0</v>
      </c>
      <c r="L236" s="49">
        <f>ROUND(IF(H236&gt;=2600,2600*'dofinansowanie umów o pracę'!$D$8,H236*'dofinansowanie umów o pracę'!$D$8),2)</f>
        <v>0</v>
      </c>
      <c r="M236" s="46">
        <f>IFERROR(ROUND(IF(H236&gt;2600,I236/H236*2600,I236)*J236*'dofinansowanie umów o pracę'!$D$8,2),0)</f>
        <v>0</v>
      </c>
      <c r="N236" s="46">
        <f>ROUND(IF(H236&gt;2600,K236/H236*2600,K236)*J236*'dofinansowanie umów o pracę'!$D$8,2)</f>
        <v>0</v>
      </c>
      <c r="O236" s="46">
        <f t="shared" si="7"/>
        <v>0</v>
      </c>
      <c r="P236" s="46">
        <f>O236*'dofinansowanie umów o pracę'!$F$6</f>
        <v>0</v>
      </c>
      <c r="S236" s="68"/>
      <c r="T236" s="68"/>
      <c r="U236" s="68"/>
      <c r="V236" s="62">
        <f t="shared" si="6"/>
        <v>10</v>
      </c>
    </row>
    <row r="237" spans="1:22" x14ac:dyDescent="0.3">
      <c r="A237" s="6">
        <v>229</v>
      </c>
      <c r="B237" s="15"/>
      <c r="C237" s="15"/>
      <c r="D237" s="74"/>
      <c r="E237" s="78"/>
      <c r="F237" s="31"/>
      <c r="G237" s="30">
        <v>0</v>
      </c>
      <c r="H237" s="32">
        <v>0</v>
      </c>
      <c r="I237" s="32">
        <v>0</v>
      </c>
      <c r="J237" s="36">
        <v>1</v>
      </c>
      <c r="K237" s="32">
        <v>0</v>
      </c>
      <c r="L237" s="49">
        <f>ROUND(IF(H237&gt;=2600,2600*'dofinansowanie umów o pracę'!$D$8,H237*'dofinansowanie umów o pracę'!$D$8),2)</f>
        <v>0</v>
      </c>
      <c r="M237" s="46">
        <f>IFERROR(ROUND(IF(H237&gt;2600,I237/H237*2600,I237)*J237*'dofinansowanie umów o pracę'!$D$8,2),0)</f>
        <v>0</v>
      </c>
      <c r="N237" s="46">
        <f>ROUND(IF(H237&gt;2600,K237/H237*2600,K237)*J237*'dofinansowanie umów o pracę'!$D$8,2)</f>
        <v>0</v>
      </c>
      <c r="O237" s="46">
        <f t="shared" si="7"/>
        <v>0</v>
      </c>
      <c r="P237" s="46">
        <f>O237*'dofinansowanie umów o pracę'!$F$6</f>
        <v>0</v>
      </c>
      <c r="S237" s="68"/>
      <c r="T237" s="68"/>
      <c r="U237" s="68"/>
      <c r="V237" s="62">
        <f t="shared" si="6"/>
        <v>10</v>
      </c>
    </row>
    <row r="238" spans="1:22" x14ac:dyDescent="0.3">
      <c r="A238" s="6">
        <v>230</v>
      </c>
      <c r="B238" s="15"/>
      <c r="C238" s="15"/>
      <c r="D238" s="74"/>
      <c r="E238" s="78"/>
      <c r="F238" s="31"/>
      <c r="G238" s="30">
        <v>0</v>
      </c>
      <c r="H238" s="32">
        <v>0</v>
      </c>
      <c r="I238" s="32">
        <v>0</v>
      </c>
      <c r="J238" s="36">
        <v>1</v>
      </c>
      <c r="K238" s="32">
        <v>0</v>
      </c>
      <c r="L238" s="49">
        <f>ROUND(IF(H238&gt;=2600,2600*'dofinansowanie umów o pracę'!$D$8,H238*'dofinansowanie umów o pracę'!$D$8),2)</f>
        <v>0</v>
      </c>
      <c r="M238" s="46">
        <f>IFERROR(ROUND(IF(H238&gt;2600,I238/H238*2600,I238)*J238*'dofinansowanie umów o pracę'!$D$8,2),0)</f>
        <v>0</v>
      </c>
      <c r="N238" s="46">
        <f>ROUND(IF(H238&gt;2600,K238/H238*2600,K238)*J238*'dofinansowanie umów o pracę'!$D$8,2)</f>
        <v>0</v>
      </c>
      <c r="O238" s="46">
        <f t="shared" si="7"/>
        <v>0</v>
      </c>
      <c r="P238" s="46">
        <f>O238*'dofinansowanie umów o pracę'!$F$6</f>
        <v>0</v>
      </c>
      <c r="S238" s="68"/>
      <c r="T238" s="68"/>
      <c r="U238" s="68"/>
      <c r="V238" s="62">
        <f t="shared" si="6"/>
        <v>10</v>
      </c>
    </row>
    <row r="239" spans="1:22" x14ac:dyDescent="0.3">
      <c r="A239" s="6">
        <v>231</v>
      </c>
      <c r="B239" s="15"/>
      <c r="C239" s="15"/>
      <c r="D239" s="74"/>
      <c r="E239" s="78"/>
      <c r="F239" s="31"/>
      <c r="G239" s="30">
        <v>0</v>
      </c>
      <c r="H239" s="32">
        <v>0</v>
      </c>
      <c r="I239" s="32">
        <v>0</v>
      </c>
      <c r="J239" s="36">
        <v>1</v>
      </c>
      <c r="K239" s="32">
        <v>0</v>
      </c>
      <c r="L239" s="49">
        <f>ROUND(IF(H239&gt;=2600,2600*'dofinansowanie umów o pracę'!$D$8,H239*'dofinansowanie umów o pracę'!$D$8),2)</f>
        <v>0</v>
      </c>
      <c r="M239" s="46">
        <f>IFERROR(ROUND(IF(H239&gt;2600,I239/H239*2600,I239)*J239*'dofinansowanie umów o pracę'!$D$8,2),0)</f>
        <v>0</v>
      </c>
      <c r="N239" s="46">
        <f>ROUND(IF(H239&gt;2600,K239/H239*2600,K239)*J239*'dofinansowanie umów o pracę'!$D$8,2)</f>
        <v>0</v>
      </c>
      <c r="O239" s="46">
        <f t="shared" si="7"/>
        <v>0</v>
      </c>
      <c r="P239" s="46">
        <f>O239*'dofinansowanie umów o pracę'!$F$6</f>
        <v>0</v>
      </c>
      <c r="S239" s="68"/>
      <c r="T239" s="68"/>
      <c r="U239" s="68"/>
      <c r="V239" s="62">
        <f t="shared" si="6"/>
        <v>10</v>
      </c>
    </row>
    <row r="240" spans="1:22" x14ac:dyDescent="0.3">
      <c r="A240" s="6">
        <v>232</v>
      </c>
      <c r="B240" s="15"/>
      <c r="C240" s="15"/>
      <c r="D240" s="74"/>
      <c r="E240" s="78"/>
      <c r="F240" s="31"/>
      <c r="G240" s="30">
        <v>0</v>
      </c>
      <c r="H240" s="32">
        <v>0</v>
      </c>
      <c r="I240" s="32">
        <v>0</v>
      </c>
      <c r="J240" s="36">
        <v>1</v>
      </c>
      <c r="K240" s="32">
        <v>0</v>
      </c>
      <c r="L240" s="49">
        <f>ROUND(IF(H240&gt;=2600,2600*'dofinansowanie umów o pracę'!$D$8,H240*'dofinansowanie umów o pracę'!$D$8),2)</f>
        <v>0</v>
      </c>
      <c r="M240" s="46">
        <f>IFERROR(ROUND(IF(H240&gt;2600,I240/H240*2600,I240)*J240*'dofinansowanie umów o pracę'!$D$8,2),0)</f>
        <v>0</v>
      </c>
      <c r="N240" s="46">
        <f>ROUND(IF(H240&gt;2600,K240/H240*2600,K240)*J240*'dofinansowanie umów o pracę'!$D$8,2)</f>
        <v>0</v>
      </c>
      <c r="O240" s="46">
        <f t="shared" si="7"/>
        <v>0</v>
      </c>
      <c r="P240" s="46">
        <f>O240*'dofinansowanie umów o pracę'!$F$6</f>
        <v>0</v>
      </c>
      <c r="S240" s="68"/>
      <c r="T240" s="68"/>
      <c r="U240" s="68"/>
      <c r="V240" s="62">
        <f t="shared" si="6"/>
        <v>10</v>
      </c>
    </row>
    <row r="241" spans="1:22" x14ac:dyDescent="0.3">
      <c r="A241" s="6">
        <v>233</v>
      </c>
      <c r="B241" s="15"/>
      <c r="C241" s="15"/>
      <c r="D241" s="74"/>
      <c r="E241" s="78"/>
      <c r="F241" s="31"/>
      <c r="G241" s="30">
        <v>0</v>
      </c>
      <c r="H241" s="32">
        <v>0</v>
      </c>
      <c r="I241" s="32">
        <v>0</v>
      </c>
      <c r="J241" s="36">
        <v>1</v>
      </c>
      <c r="K241" s="32">
        <v>0</v>
      </c>
      <c r="L241" s="49">
        <f>ROUND(IF(H241&gt;=2600,2600*'dofinansowanie umów o pracę'!$D$8,H241*'dofinansowanie umów o pracę'!$D$8),2)</f>
        <v>0</v>
      </c>
      <c r="M241" s="46">
        <f>IFERROR(ROUND(IF(H241&gt;2600,I241/H241*2600,I241)*J241*'dofinansowanie umów o pracę'!$D$8,2),0)</f>
        <v>0</v>
      </c>
      <c r="N241" s="46">
        <f>ROUND(IF(H241&gt;2600,K241/H241*2600,K241)*J241*'dofinansowanie umów o pracę'!$D$8,2)</f>
        <v>0</v>
      </c>
      <c r="O241" s="46">
        <f t="shared" si="7"/>
        <v>0</v>
      </c>
      <c r="P241" s="46">
        <f>O241*'dofinansowanie umów o pracę'!$F$6</f>
        <v>0</v>
      </c>
      <c r="S241" s="68"/>
      <c r="T241" s="68"/>
      <c r="U241" s="68"/>
      <c r="V241" s="62">
        <f t="shared" si="6"/>
        <v>10</v>
      </c>
    </row>
    <row r="242" spans="1:22" x14ac:dyDescent="0.3">
      <c r="A242" s="6">
        <v>234</v>
      </c>
      <c r="B242" s="15"/>
      <c r="C242" s="15"/>
      <c r="D242" s="74"/>
      <c r="E242" s="78"/>
      <c r="F242" s="31"/>
      <c r="G242" s="30">
        <v>0</v>
      </c>
      <c r="H242" s="32">
        <v>0</v>
      </c>
      <c r="I242" s="32">
        <v>0</v>
      </c>
      <c r="J242" s="36">
        <v>1</v>
      </c>
      <c r="K242" s="32">
        <v>0</v>
      </c>
      <c r="L242" s="49">
        <f>ROUND(IF(H242&gt;=2600,2600*'dofinansowanie umów o pracę'!$D$8,H242*'dofinansowanie umów o pracę'!$D$8),2)</f>
        <v>0</v>
      </c>
      <c r="M242" s="46">
        <f>IFERROR(ROUND(IF(H242&gt;2600,I242/H242*2600,I242)*J242*'dofinansowanie umów o pracę'!$D$8,2),0)</f>
        <v>0</v>
      </c>
      <c r="N242" s="46">
        <f>ROUND(IF(H242&gt;2600,K242/H242*2600,K242)*J242*'dofinansowanie umów o pracę'!$D$8,2)</f>
        <v>0</v>
      </c>
      <c r="O242" s="46">
        <f t="shared" si="7"/>
        <v>0</v>
      </c>
      <c r="P242" s="46">
        <f>O242*'dofinansowanie umów o pracę'!$F$6</f>
        <v>0</v>
      </c>
      <c r="S242" s="68"/>
      <c r="T242" s="68"/>
      <c r="U242" s="68"/>
      <c r="V242" s="62">
        <f t="shared" si="6"/>
        <v>10</v>
      </c>
    </row>
    <row r="243" spans="1:22" x14ac:dyDescent="0.3">
      <c r="A243" s="6">
        <v>235</v>
      </c>
      <c r="B243" s="15"/>
      <c r="C243" s="15"/>
      <c r="D243" s="74"/>
      <c r="E243" s="78"/>
      <c r="F243" s="31"/>
      <c r="G243" s="30">
        <v>0</v>
      </c>
      <c r="H243" s="32">
        <v>0</v>
      </c>
      <c r="I243" s="32">
        <v>0</v>
      </c>
      <c r="J243" s="36">
        <v>1</v>
      </c>
      <c r="K243" s="32">
        <v>0</v>
      </c>
      <c r="L243" s="49">
        <f>ROUND(IF(H243&gt;=2600,2600*'dofinansowanie umów o pracę'!$D$8,H243*'dofinansowanie umów o pracę'!$D$8),2)</f>
        <v>0</v>
      </c>
      <c r="M243" s="46">
        <f>IFERROR(ROUND(IF(H243&gt;2600,I243/H243*2600,I243)*J243*'dofinansowanie umów o pracę'!$D$8,2),0)</f>
        <v>0</v>
      </c>
      <c r="N243" s="46">
        <f>ROUND(IF(H243&gt;2600,K243/H243*2600,K243)*J243*'dofinansowanie umów o pracę'!$D$8,2)</f>
        <v>0</v>
      </c>
      <c r="O243" s="46">
        <f t="shared" si="7"/>
        <v>0</v>
      </c>
      <c r="P243" s="46">
        <f>O243*'dofinansowanie umów o pracę'!$F$6</f>
        <v>0</v>
      </c>
      <c r="S243" s="68"/>
      <c r="T243" s="68"/>
      <c r="U243" s="68"/>
      <c r="V243" s="62">
        <f t="shared" si="6"/>
        <v>10</v>
      </c>
    </row>
    <row r="244" spans="1:22" x14ac:dyDescent="0.3">
      <c r="A244" s="6">
        <v>236</v>
      </c>
      <c r="B244" s="15"/>
      <c r="C244" s="15"/>
      <c r="D244" s="74"/>
      <c r="E244" s="78"/>
      <c r="F244" s="31"/>
      <c r="G244" s="30">
        <v>0</v>
      </c>
      <c r="H244" s="32">
        <v>0</v>
      </c>
      <c r="I244" s="32">
        <v>0</v>
      </c>
      <c r="J244" s="36">
        <v>1</v>
      </c>
      <c r="K244" s="32">
        <v>0</v>
      </c>
      <c r="L244" s="49">
        <f>ROUND(IF(H244&gt;=2600,2600*'dofinansowanie umów o pracę'!$D$8,H244*'dofinansowanie umów o pracę'!$D$8),2)</f>
        <v>0</v>
      </c>
      <c r="M244" s="46">
        <f>IFERROR(ROUND(IF(H244&gt;2600,I244/H244*2600,I244)*J244*'dofinansowanie umów o pracę'!$D$8,2),0)</f>
        <v>0</v>
      </c>
      <c r="N244" s="46">
        <f>ROUND(IF(H244&gt;2600,K244/H244*2600,K244)*J244*'dofinansowanie umów o pracę'!$D$8,2)</f>
        <v>0</v>
      </c>
      <c r="O244" s="46">
        <f t="shared" si="7"/>
        <v>0</v>
      </c>
      <c r="P244" s="46">
        <f>O244*'dofinansowanie umów o pracę'!$F$6</f>
        <v>0</v>
      </c>
      <c r="S244" s="68"/>
      <c r="T244" s="68"/>
      <c r="U244" s="68"/>
      <c r="V244" s="62">
        <f t="shared" si="6"/>
        <v>10</v>
      </c>
    </row>
    <row r="245" spans="1:22" x14ac:dyDescent="0.3">
      <c r="A245" s="6">
        <v>237</v>
      </c>
      <c r="B245" s="15"/>
      <c r="C245" s="15"/>
      <c r="D245" s="74"/>
      <c r="E245" s="78"/>
      <c r="F245" s="31"/>
      <c r="G245" s="30">
        <v>0</v>
      </c>
      <c r="H245" s="32">
        <v>0</v>
      </c>
      <c r="I245" s="32">
        <v>0</v>
      </c>
      <c r="J245" s="36">
        <v>1</v>
      </c>
      <c r="K245" s="32">
        <v>0</v>
      </c>
      <c r="L245" s="49">
        <f>ROUND(IF(H245&gt;=2600,2600*'dofinansowanie umów o pracę'!$D$8,H245*'dofinansowanie umów o pracę'!$D$8),2)</f>
        <v>0</v>
      </c>
      <c r="M245" s="46">
        <f>IFERROR(ROUND(IF(H245&gt;2600,I245/H245*2600,I245)*J245*'dofinansowanie umów o pracę'!$D$8,2),0)</f>
        <v>0</v>
      </c>
      <c r="N245" s="46">
        <f>ROUND(IF(H245&gt;2600,K245/H245*2600,K245)*J245*'dofinansowanie umów o pracę'!$D$8,2)</f>
        <v>0</v>
      </c>
      <c r="O245" s="46">
        <f t="shared" si="7"/>
        <v>0</v>
      </c>
      <c r="P245" s="46">
        <f>O245*'dofinansowanie umów o pracę'!$F$6</f>
        <v>0</v>
      </c>
      <c r="S245" s="68"/>
      <c r="T245" s="68"/>
      <c r="U245" s="68"/>
      <c r="V245" s="62">
        <f t="shared" si="6"/>
        <v>10</v>
      </c>
    </row>
    <row r="246" spans="1:22" x14ac:dyDescent="0.3">
      <c r="A246" s="6">
        <v>238</v>
      </c>
      <c r="B246" s="15"/>
      <c r="C246" s="15"/>
      <c r="D246" s="74"/>
      <c r="E246" s="78"/>
      <c r="F246" s="31"/>
      <c r="G246" s="30">
        <v>0</v>
      </c>
      <c r="H246" s="32">
        <v>0</v>
      </c>
      <c r="I246" s="32">
        <v>0</v>
      </c>
      <c r="J246" s="36">
        <v>1</v>
      </c>
      <c r="K246" s="32">
        <v>0</v>
      </c>
      <c r="L246" s="49">
        <f>ROUND(IF(H246&gt;=2600,2600*'dofinansowanie umów o pracę'!$D$8,H246*'dofinansowanie umów o pracę'!$D$8),2)</f>
        <v>0</v>
      </c>
      <c r="M246" s="46">
        <f>IFERROR(ROUND(IF(H246&gt;2600,I246/H246*2600,I246)*J246*'dofinansowanie umów o pracę'!$D$8,2),0)</f>
        <v>0</v>
      </c>
      <c r="N246" s="46">
        <f>ROUND(IF(H246&gt;2600,K246/H246*2600,K246)*J246*'dofinansowanie umów o pracę'!$D$8,2)</f>
        <v>0</v>
      </c>
      <c r="O246" s="46">
        <f t="shared" si="7"/>
        <v>0</v>
      </c>
      <c r="P246" s="46">
        <f>O246*'dofinansowanie umów o pracę'!$F$6</f>
        <v>0</v>
      </c>
      <c r="S246" s="68"/>
      <c r="T246" s="68"/>
      <c r="U246" s="68"/>
      <c r="V246" s="62">
        <f t="shared" si="6"/>
        <v>10</v>
      </c>
    </row>
    <row r="247" spans="1:22" x14ac:dyDescent="0.3">
      <c r="A247" s="6">
        <v>239</v>
      </c>
      <c r="B247" s="15"/>
      <c r="C247" s="15"/>
      <c r="D247" s="74"/>
      <c r="E247" s="78"/>
      <c r="F247" s="31"/>
      <c r="G247" s="30">
        <v>0</v>
      </c>
      <c r="H247" s="32">
        <v>0</v>
      </c>
      <c r="I247" s="32">
        <v>0</v>
      </c>
      <c r="J247" s="36">
        <v>1</v>
      </c>
      <c r="K247" s="32">
        <v>0</v>
      </c>
      <c r="L247" s="49">
        <f>ROUND(IF(H247&gt;=2600,2600*'dofinansowanie umów o pracę'!$D$8,H247*'dofinansowanie umów o pracę'!$D$8),2)</f>
        <v>0</v>
      </c>
      <c r="M247" s="46">
        <f>IFERROR(ROUND(IF(H247&gt;2600,I247/H247*2600,I247)*J247*'dofinansowanie umów o pracę'!$D$8,2),0)</f>
        <v>0</v>
      </c>
      <c r="N247" s="46">
        <f>ROUND(IF(H247&gt;2600,K247/H247*2600,K247)*J247*'dofinansowanie umów o pracę'!$D$8,2)</f>
        <v>0</v>
      </c>
      <c r="O247" s="46">
        <f t="shared" si="7"/>
        <v>0</v>
      </c>
      <c r="P247" s="46">
        <f>O247*'dofinansowanie umów o pracę'!$F$6</f>
        <v>0</v>
      </c>
      <c r="S247" s="68"/>
      <c r="T247" s="68"/>
      <c r="U247" s="68"/>
      <c r="V247" s="62">
        <f t="shared" si="6"/>
        <v>10</v>
      </c>
    </row>
    <row r="248" spans="1:22" x14ac:dyDescent="0.3">
      <c r="A248" s="6">
        <v>240</v>
      </c>
      <c r="B248" s="15"/>
      <c r="C248" s="15"/>
      <c r="D248" s="74"/>
      <c r="E248" s="78"/>
      <c r="F248" s="31"/>
      <c r="G248" s="30">
        <v>0</v>
      </c>
      <c r="H248" s="32">
        <v>0</v>
      </c>
      <c r="I248" s="32">
        <v>0</v>
      </c>
      <c r="J248" s="36">
        <v>1</v>
      </c>
      <c r="K248" s="32">
        <v>0</v>
      </c>
      <c r="L248" s="49">
        <f>ROUND(IF(H248&gt;=2600,2600*'dofinansowanie umów o pracę'!$D$8,H248*'dofinansowanie umów o pracę'!$D$8),2)</f>
        <v>0</v>
      </c>
      <c r="M248" s="46">
        <f>IFERROR(ROUND(IF(H248&gt;2600,I248/H248*2600,I248)*J248*'dofinansowanie umów o pracę'!$D$8,2),0)</f>
        <v>0</v>
      </c>
      <c r="N248" s="46">
        <f>ROUND(IF(H248&gt;2600,K248/H248*2600,K248)*J248*'dofinansowanie umów o pracę'!$D$8,2)</f>
        <v>0</v>
      </c>
      <c r="O248" s="46">
        <f t="shared" si="7"/>
        <v>0</v>
      </c>
      <c r="P248" s="46">
        <f>O248*'dofinansowanie umów o pracę'!$F$6</f>
        <v>0</v>
      </c>
      <c r="S248" s="68"/>
      <c r="T248" s="68"/>
      <c r="U248" s="68"/>
      <c r="V248" s="62">
        <f t="shared" si="6"/>
        <v>10</v>
      </c>
    </row>
    <row r="249" spans="1:22" x14ac:dyDescent="0.3">
      <c r="A249" s="6">
        <v>241</v>
      </c>
      <c r="B249" s="15"/>
      <c r="C249" s="15"/>
      <c r="D249" s="74"/>
      <c r="E249" s="78"/>
      <c r="F249" s="31"/>
      <c r="G249" s="30">
        <v>0</v>
      </c>
      <c r="H249" s="32">
        <v>0</v>
      </c>
      <c r="I249" s="32">
        <v>0</v>
      </c>
      <c r="J249" s="36">
        <v>1</v>
      </c>
      <c r="K249" s="32">
        <v>0</v>
      </c>
      <c r="L249" s="49">
        <f>ROUND(IF(H249&gt;=2600,2600*'dofinansowanie umów o pracę'!$D$8,H249*'dofinansowanie umów o pracę'!$D$8),2)</f>
        <v>0</v>
      </c>
      <c r="M249" s="46">
        <f>IFERROR(ROUND(IF(H249&gt;2600,I249/H249*2600,I249)*J249*'dofinansowanie umów o pracę'!$D$8,2),0)</f>
        <v>0</v>
      </c>
      <c r="N249" s="46">
        <f>ROUND(IF(H249&gt;2600,K249/H249*2600,K249)*J249*'dofinansowanie umów o pracę'!$D$8,2)</f>
        <v>0</v>
      </c>
      <c r="O249" s="46">
        <f t="shared" si="7"/>
        <v>0</v>
      </c>
      <c r="P249" s="46">
        <f>O249*'dofinansowanie umów o pracę'!$F$6</f>
        <v>0</v>
      </c>
      <c r="S249" s="68"/>
      <c r="T249" s="68"/>
      <c r="U249" s="68"/>
      <c r="V249" s="62">
        <f t="shared" si="6"/>
        <v>10</v>
      </c>
    </row>
    <row r="250" spans="1:22" x14ac:dyDescent="0.3">
      <c r="A250" s="6">
        <v>242</v>
      </c>
      <c r="B250" s="15"/>
      <c r="C250" s="15"/>
      <c r="D250" s="74"/>
      <c r="E250" s="78"/>
      <c r="F250" s="31"/>
      <c r="G250" s="30">
        <v>0</v>
      </c>
      <c r="H250" s="32">
        <v>0</v>
      </c>
      <c r="I250" s="32">
        <v>0</v>
      </c>
      <c r="J250" s="36">
        <v>1</v>
      </c>
      <c r="K250" s="32">
        <v>0</v>
      </c>
      <c r="L250" s="49">
        <f>ROUND(IF(H250&gt;=2600,2600*'dofinansowanie umów o pracę'!$D$8,H250*'dofinansowanie umów o pracę'!$D$8),2)</f>
        <v>0</v>
      </c>
      <c r="M250" s="46">
        <f>IFERROR(ROUND(IF(H250&gt;2600,I250/H250*2600,I250)*J250*'dofinansowanie umów o pracę'!$D$8,2),0)</f>
        <v>0</v>
      </c>
      <c r="N250" s="46">
        <f>ROUND(IF(H250&gt;2600,K250/H250*2600,K250)*J250*'dofinansowanie umów o pracę'!$D$8,2)</f>
        <v>0</v>
      </c>
      <c r="O250" s="46">
        <f t="shared" si="7"/>
        <v>0</v>
      </c>
      <c r="P250" s="46">
        <f>O250*'dofinansowanie umów o pracę'!$F$6</f>
        <v>0</v>
      </c>
      <c r="S250" s="68"/>
      <c r="T250" s="68"/>
      <c r="U250" s="68"/>
      <c r="V250" s="62">
        <f t="shared" si="6"/>
        <v>10</v>
      </c>
    </row>
    <row r="251" spans="1:22" x14ac:dyDescent="0.3">
      <c r="A251" s="6">
        <v>243</v>
      </c>
      <c r="B251" s="15"/>
      <c r="C251" s="15"/>
      <c r="D251" s="74"/>
      <c r="E251" s="78"/>
      <c r="F251" s="31"/>
      <c r="G251" s="30">
        <v>0</v>
      </c>
      <c r="H251" s="32">
        <v>0</v>
      </c>
      <c r="I251" s="32">
        <v>0</v>
      </c>
      <c r="J251" s="36">
        <v>1</v>
      </c>
      <c r="K251" s="32">
        <v>0</v>
      </c>
      <c r="L251" s="49">
        <f>ROUND(IF(H251&gt;=2600,2600*'dofinansowanie umów o pracę'!$D$8,H251*'dofinansowanie umów o pracę'!$D$8),2)</f>
        <v>0</v>
      </c>
      <c r="M251" s="46">
        <f>IFERROR(ROUND(IF(H251&gt;2600,I251/H251*2600,I251)*J251*'dofinansowanie umów o pracę'!$D$8,2),0)</f>
        <v>0</v>
      </c>
      <c r="N251" s="46">
        <f>ROUND(IF(H251&gt;2600,K251/H251*2600,K251)*J251*'dofinansowanie umów o pracę'!$D$8,2)</f>
        <v>0</v>
      </c>
      <c r="O251" s="46">
        <f t="shared" si="7"/>
        <v>0</v>
      </c>
      <c r="P251" s="46">
        <f>O251*'dofinansowanie umów o pracę'!$F$6</f>
        <v>0</v>
      </c>
      <c r="S251" s="68"/>
      <c r="T251" s="68"/>
      <c r="U251" s="68"/>
      <c r="V251" s="62">
        <f t="shared" si="6"/>
        <v>10</v>
      </c>
    </row>
    <row r="252" spans="1:22" x14ac:dyDescent="0.3">
      <c r="A252" s="6">
        <v>244</v>
      </c>
      <c r="B252" s="15"/>
      <c r="C252" s="15"/>
      <c r="D252" s="74"/>
      <c r="E252" s="78"/>
      <c r="F252" s="31"/>
      <c r="G252" s="30">
        <v>0</v>
      </c>
      <c r="H252" s="32">
        <v>0</v>
      </c>
      <c r="I252" s="32">
        <v>0</v>
      </c>
      <c r="J252" s="36">
        <v>1</v>
      </c>
      <c r="K252" s="32">
        <v>0</v>
      </c>
      <c r="L252" s="49">
        <f>ROUND(IF(H252&gt;=2600,2600*'dofinansowanie umów o pracę'!$D$8,H252*'dofinansowanie umów o pracę'!$D$8),2)</f>
        <v>0</v>
      </c>
      <c r="M252" s="46">
        <f>IFERROR(ROUND(IF(H252&gt;2600,I252/H252*2600,I252)*J252*'dofinansowanie umów o pracę'!$D$8,2),0)</f>
        <v>0</v>
      </c>
      <c r="N252" s="46">
        <f>ROUND(IF(H252&gt;2600,K252/H252*2600,K252)*J252*'dofinansowanie umów o pracę'!$D$8,2)</f>
        <v>0</v>
      </c>
      <c r="O252" s="46">
        <f t="shared" si="7"/>
        <v>0</v>
      </c>
      <c r="P252" s="46">
        <f>O252*'dofinansowanie umów o pracę'!$F$6</f>
        <v>0</v>
      </c>
      <c r="S252" s="68"/>
      <c r="T252" s="68"/>
      <c r="U252" s="68"/>
      <c r="V252" s="62">
        <f t="shared" si="6"/>
        <v>10</v>
      </c>
    </row>
    <row r="253" spans="1:22" x14ac:dyDescent="0.3">
      <c r="A253" s="6">
        <v>245</v>
      </c>
      <c r="B253" s="15"/>
      <c r="C253" s="15"/>
      <c r="D253" s="74"/>
      <c r="E253" s="78"/>
      <c r="F253" s="31"/>
      <c r="G253" s="30">
        <v>0</v>
      </c>
      <c r="H253" s="32">
        <v>0</v>
      </c>
      <c r="I253" s="32">
        <v>0</v>
      </c>
      <c r="J253" s="36">
        <v>1</v>
      </c>
      <c r="K253" s="32">
        <v>0</v>
      </c>
      <c r="L253" s="49">
        <f>ROUND(IF(H253&gt;=2600,2600*'dofinansowanie umów o pracę'!$D$8,H253*'dofinansowanie umów o pracę'!$D$8),2)</f>
        <v>0</v>
      </c>
      <c r="M253" s="46">
        <f>IFERROR(ROUND(IF(H253&gt;2600,I253/H253*2600,I253)*J253*'dofinansowanie umów o pracę'!$D$8,2),0)</f>
        <v>0</v>
      </c>
      <c r="N253" s="46">
        <f>ROUND(IF(H253&gt;2600,K253/H253*2600,K253)*J253*'dofinansowanie umów o pracę'!$D$8,2)</f>
        <v>0</v>
      </c>
      <c r="O253" s="46">
        <f t="shared" si="7"/>
        <v>0</v>
      </c>
      <c r="P253" s="46">
        <f>O253*'dofinansowanie umów o pracę'!$F$6</f>
        <v>0</v>
      </c>
      <c r="S253" s="68"/>
      <c r="T253" s="68"/>
      <c r="U253" s="68"/>
      <c r="V253" s="62">
        <f t="shared" si="6"/>
        <v>10</v>
      </c>
    </row>
    <row r="254" spans="1:22" x14ac:dyDescent="0.3">
      <c r="A254" s="6">
        <v>246</v>
      </c>
      <c r="B254" s="15"/>
      <c r="C254" s="15"/>
      <c r="D254" s="74"/>
      <c r="E254" s="78"/>
      <c r="F254" s="31"/>
      <c r="G254" s="30">
        <v>0</v>
      </c>
      <c r="H254" s="32">
        <v>0</v>
      </c>
      <c r="I254" s="32">
        <v>0</v>
      </c>
      <c r="J254" s="36">
        <v>1</v>
      </c>
      <c r="K254" s="32">
        <v>0</v>
      </c>
      <c r="L254" s="49">
        <f>ROUND(IF(H254&gt;=2600,2600*'dofinansowanie umów o pracę'!$D$8,H254*'dofinansowanie umów o pracę'!$D$8),2)</f>
        <v>0</v>
      </c>
      <c r="M254" s="46">
        <f>IFERROR(ROUND(IF(H254&gt;2600,I254/H254*2600,I254)*J254*'dofinansowanie umów o pracę'!$D$8,2),0)</f>
        <v>0</v>
      </c>
      <c r="N254" s="46">
        <f>ROUND(IF(H254&gt;2600,K254/H254*2600,K254)*J254*'dofinansowanie umów o pracę'!$D$8,2)</f>
        <v>0</v>
      </c>
      <c r="O254" s="46">
        <f t="shared" si="7"/>
        <v>0</v>
      </c>
      <c r="P254" s="46">
        <f>O254*'dofinansowanie umów o pracę'!$F$6</f>
        <v>0</v>
      </c>
      <c r="S254" s="68"/>
      <c r="T254" s="68"/>
      <c r="U254" s="68"/>
      <c r="V254" s="62">
        <f t="shared" si="6"/>
        <v>10</v>
      </c>
    </row>
    <row r="255" spans="1:22" x14ac:dyDescent="0.3">
      <c r="A255" s="6">
        <v>247</v>
      </c>
      <c r="B255" s="15"/>
      <c r="C255" s="15"/>
      <c r="D255" s="74"/>
      <c r="E255" s="78"/>
      <c r="F255" s="31"/>
      <c r="G255" s="30">
        <v>0</v>
      </c>
      <c r="H255" s="32">
        <v>0</v>
      </c>
      <c r="I255" s="32">
        <v>0</v>
      </c>
      <c r="J255" s="36">
        <v>1</v>
      </c>
      <c r="K255" s="32">
        <v>0</v>
      </c>
      <c r="L255" s="49">
        <f>ROUND(IF(H255&gt;=2600,2600*'dofinansowanie umów o pracę'!$D$8,H255*'dofinansowanie umów o pracę'!$D$8),2)</f>
        <v>0</v>
      </c>
      <c r="M255" s="46">
        <f>IFERROR(ROUND(IF(H255&gt;2600,I255/H255*2600,I255)*J255*'dofinansowanie umów o pracę'!$D$8,2),0)</f>
        <v>0</v>
      </c>
      <c r="N255" s="46">
        <f>ROUND(IF(H255&gt;2600,K255/H255*2600,K255)*J255*'dofinansowanie umów o pracę'!$D$8,2)</f>
        <v>0</v>
      </c>
      <c r="O255" s="46">
        <f t="shared" si="7"/>
        <v>0</v>
      </c>
      <c r="P255" s="46">
        <f>O255*'dofinansowanie umów o pracę'!$F$6</f>
        <v>0</v>
      </c>
      <c r="S255" s="68"/>
      <c r="T255" s="68"/>
      <c r="U255" s="68"/>
      <c r="V255" s="62">
        <f t="shared" si="6"/>
        <v>10</v>
      </c>
    </row>
    <row r="256" spans="1:22" x14ac:dyDescent="0.3">
      <c r="A256" s="6">
        <v>248</v>
      </c>
      <c r="B256" s="15"/>
      <c r="C256" s="15"/>
      <c r="D256" s="74"/>
      <c r="E256" s="78"/>
      <c r="F256" s="31"/>
      <c r="G256" s="30">
        <v>0</v>
      </c>
      <c r="H256" s="32">
        <v>0</v>
      </c>
      <c r="I256" s="32">
        <v>0</v>
      </c>
      <c r="J256" s="36">
        <v>1</v>
      </c>
      <c r="K256" s="32">
        <v>0</v>
      </c>
      <c r="L256" s="49">
        <f>ROUND(IF(H256&gt;=2600,2600*'dofinansowanie umów o pracę'!$D$8,H256*'dofinansowanie umów o pracę'!$D$8),2)</f>
        <v>0</v>
      </c>
      <c r="M256" s="46">
        <f>IFERROR(ROUND(IF(H256&gt;2600,I256/H256*2600,I256)*J256*'dofinansowanie umów o pracę'!$D$8,2),0)</f>
        <v>0</v>
      </c>
      <c r="N256" s="46">
        <f>ROUND(IF(H256&gt;2600,K256/H256*2600,K256)*J256*'dofinansowanie umów o pracę'!$D$8,2)</f>
        <v>0</v>
      </c>
      <c r="O256" s="46">
        <f t="shared" si="7"/>
        <v>0</v>
      </c>
      <c r="P256" s="46">
        <f>O256*'dofinansowanie umów o pracę'!$F$6</f>
        <v>0</v>
      </c>
      <c r="S256" s="68"/>
      <c r="T256" s="68"/>
      <c r="U256" s="68"/>
      <c r="V256" s="62">
        <f t="shared" si="6"/>
        <v>10</v>
      </c>
    </row>
    <row r="257" spans="1:22" ht="15" thickBot="1" x14ac:dyDescent="0.35">
      <c r="A257" s="28">
        <v>249</v>
      </c>
      <c r="B257" s="29"/>
      <c r="C257" s="29"/>
      <c r="D257" s="75"/>
      <c r="E257" s="75"/>
      <c r="F257" s="87"/>
      <c r="G257" s="33">
        <v>0</v>
      </c>
      <c r="H257" s="34">
        <v>0</v>
      </c>
      <c r="I257" s="34">
        <v>0</v>
      </c>
      <c r="J257" s="44">
        <v>1</v>
      </c>
      <c r="K257" s="34">
        <v>0</v>
      </c>
      <c r="L257" s="57">
        <f>ROUND(IF(H257&gt;=2600,2600*'dofinansowanie umów o pracę'!$D$8,H257*'dofinansowanie umów o pracę'!$D$8),2)</f>
        <v>0</v>
      </c>
      <c r="M257" s="45">
        <f>IFERROR(ROUND(IF(H257&gt;2600,I257/H257*2600,I257)*J257*'dofinansowanie umów o pracę'!$D$8,2),0)</f>
        <v>0</v>
      </c>
      <c r="N257" s="45">
        <f>ROUND(IF(H257&gt;2600,K257/H257*2600,K257)*J257*'dofinansowanie umów o pracę'!$D$8,2)</f>
        <v>0</v>
      </c>
      <c r="O257" s="45">
        <f t="shared" si="7"/>
        <v>0</v>
      </c>
      <c r="P257" s="45">
        <f>O257*'dofinansowanie umów o pracę'!$F$6</f>
        <v>0</v>
      </c>
      <c r="S257" s="68"/>
      <c r="T257" s="68"/>
      <c r="U257" s="68"/>
      <c r="V257" s="62">
        <f t="shared" si="6"/>
        <v>10</v>
      </c>
    </row>
  </sheetData>
  <sheetProtection algorithmName="SHA-512" hashValue="+mU39zbsry+q34Q/e21gVBrvhEVRNJpXD6CmwB1yDtnaXzAuVaNWQd9awcYyqNm7B9oMVVUF8gsaIN9d+upGMQ==" saltValue="zYnc4ZvtNMbKZ4Aa2UnMCw==" spinCount="100000" sheet="1" formatCells="0" formatColumns="0" formatRows="0" insertColumns="0" insertHyperlinks="0" deleteColumns="0" deleteRows="0" sort="0" autoFilter="0" pivotTables="0"/>
  <mergeCells count="17">
    <mergeCell ref="A3:P3"/>
    <mergeCell ref="A1:P1"/>
    <mergeCell ref="A2:P2"/>
    <mergeCell ref="H7:H8"/>
    <mergeCell ref="A7:G7"/>
    <mergeCell ref="J7:J8"/>
    <mergeCell ref="M7:M8"/>
    <mergeCell ref="N7:N8"/>
    <mergeCell ref="A5:G6"/>
    <mergeCell ref="O7:O8"/>
    <mergeCell ref="P7:P8"/>
    <mergeCell ref="N5:O5"/>
    <mergeCell ref="L7:L8"/>
    <mergeCell ref="H5:L5"/>
    <mergeCell ref="I7:I8"/>
    <mergeCell ref="K7:K8"/>
    <mergeCell ref="J6:N6"/>
  </mergeCells>
  <dataValidations count="12">
    <dataValidation allowBlank="1" showInputMessage="1" showErrorMessage="1" promptTitle="Uwaga!" prompt="Wpisz datę złożenia wniosku w formacie dd-mm-rrrr." sqref="WVQ9:WVQ201 WLU9:WLU201 WBY9:WBY201 VSC9:VSC201 VIG9:VIG201 UYK9:UYK201 UOO9:UOO201 UES9:UES201 TUW9:TUW201 TLA9:TLA201 TBE9:TBE201 SRI9:SRI201 SHM9:SHM201 RXQ9:RXQ201 RNU9:RNU201 RDY9:RDY201 QUC9:QUC201 QKG9:QKG201 QAK9:QAK201 PQO9:PQO201 PGS9:PGS201 OWW9:OWW201 ONA9:ONA201 ODE9:ODE201 NTI9:NTI201 NJM9:NJM201 MZQ9:MZQ201 MPU9:MPU201 MFY9:MFY201 LWC9:LWC201 LMG9:LMG201 LCK9:LCK201 KSO9:KSO201 KIS9:KIS201 JYW9:JYW201 JPA9:JPA201 JFE9:JFE201 IVI9:IVI201 ILM9:ILM201 IBQ9:IBQ201 HRU9:HRU201 HHY9:HHY201 GYC9:GYC201 GOG9:GOG201 GEK9:GEK201 FUO9:FUO201 FKS9:FKS201 FAW9:FAW201 ERA9:ERA201 EHE9:EHE201 DXI9:DXI201 DNM9:DNM201 DDQ9:DDQ201 CTU9:CTU201 CJY9:CJY201 CAC9:CAC201 BQG9:BQG201 BGK9:BGK201 AWO9:AWO201 AMS9:AMS201 ACW9:ACW201 TA9:TA201 JE9:JE201"/>
    <dataValidation allowBlank="1" showInputMessage="1" showErrorMessage="1" promptTitle="Uwaga!" prompt="Komórka wypełnia się automatycznie." sqref="WLS9:WLT201 WBW9:WBX201 VSA9:VSB201 VIE9:VIF201 UYI9:UYJ201 UOM9:UON201 UEQ9:UER201 TUU9:TUV201 TKY9:TKZ201 TBC9:TBD201 SRG9:SRH201 SHK9:SHL201 RXO9:RXP201 RNS9:RNT201 RDW9:RDX201 QUA9:QUB201 QKE9:QKF201 QAI9:QAJ201 PQM9:PQN201 PGQ9:PGR201 OWU9:OWV201 OMY9:OMZ201 ODC9:ODD201 NTG9:NTH201 NJK9:NJL201 MZO9:MZP201 MPS9:MPT201 MFW9:MFX201 LWA9:LWB201 LME9:LMF201 LCI9:LCJ201 KSM9:KSN201 KIQ9:KIR201 JYU9:JYV201 JOY9:JOZ201 JFC9:JFD201 IVG9:IVH201 ILK9:ILL201 IBO9:IBP201 HRS9:HRT201 HHW9:HHX201 GYA9:GYB201 GOE9:GOF201 GEI9:GEJ201 FUM9:FUN201 FKQ9:FKR201 FAU9:FAV201 EQY9:EQZ201 EHC9:EHD201 DXG9:DXH201 DNK9:DNL201 DDO9:DDP201 CTS9:CTT201 CJW9:CJX201 CAA9:CAB201 BQE9:BQF201 BGI9:BGJ201 AWM9:AWN201 AMQ9:AMR201 ACU9:ACV201 SY9:SZ201 JC9:JD201 WVM9:WVM201 WLQ9:WLQ201 WBU9:WBU201 VRY9:VRY201 VIC9:VIC201 UYG9:UYG201 UOK9:UOK201 UEO9:UEO201 TUS9:TUS201 TKW9:TKW201 TBA9:TBA201 SRE9:SRE201 SHI9:SHI201 RXM9:RXM201 RNQ9:RNQ201 RDU9:RDU201 QTY9:QTY201 QKC9:QKC201 QAG9:QAG201 PQK9:PQK201 PGO9:PGO201 OWS9:OWS201 OMW9:OMW201 ODA9:ODA201 NTE9:NTE201 NJI9:NJI201 MZM9:MZM201 MPQ9:MPQ201 MFU9:MFU201 LVY9:LVY201 LMC9:LMC201 LCG9:LCG201 KSK9:KSK201 KIO9:KIO201 JYS9:JYS201 JOW9:JOW201 JFA9:JFA201 IVE9:IVE201 ILI9:ILI201 IBM9:IBM201 HRQ9:HRQ201 HHU9:HHU201 GXY9:GXY201 GOC9:GOC201 GEG9:GEG201 FUK9:FUK201 FKO9:FKO201 FAS9:FAS201 EQW9:EQW201 EHA9:EHA201 DXE9:DXE201 DNI9:DNI201 DDM9:DDM201 CTQ9:CTQ201 CJU9:CJU201 BZY9:BZY201 BQC9:BQC201 BGG9:BGG201 AWK9:AWK201 AMO9:AMO201 ACS9:ACS201 SW9:SW201 JA9:JA201 WVO9:WVP201"/>
    <dataValidation type="decimal" operator="lessThanOrEqual" allowBlank="1" showInputMessage="1" showErrorMessage="1" errorTitle="Błąd." error="Dofinansowaniu nie podlegają wynagrodzenia wyższe niż 300% prognozowanego przeciętnego wynagrodzenia w gospodarce narodowej w 2020 r." promptTitle="Uwaga!" prompt="Sprawdzanie poprawności wprowadzonych danych nie jest możliwe w przypadku uzupełnienia komórki poprzez kopiowanie wartości." sqref="WLN9:WLN201 WBR9:WBR201 VRV9:VRV201 VHZ9:VHZ201 UYD9:UYD201 UOH9:UOH201 UEL9:UEL201 TUP9:TUP201 TKT9:TKT201 TAX9:TAX201 SRB9:SRB201 SHF9:SHF201 RXJ9:RXJ201 RNN9:RNN201 RDR9:RDR201 QTV9:QTV201 QJZ9:QJZ201 QAD9:QAD201 PQH9:PQH201 PGL9:PGL201 OWP9:OWP201 OMT9:OMT201 OCX9:OCX201 NTB9:NTB201 NJF9:NJF201 MZJ9:MZJ201 MPN9:MPN201 MFR9:MFR201 LVV9:LVV201 LLZ9:LLZ201 LCD9:LCD201 KSH9:KSH201 KIL9:KIL201 JYP9:JYP201 JOT9:JOT201 JEX9:JEX201 IVB9:IVB201 ILF9:ILF201 IBJ9:IBJ201 HRN9:HRN201 HHR9:HHR201 GXV9:GXV201 GNZ9:GNZ201 GED9:GED201 FUH9:FUH201 FKL9:FKL201 FAP9:FAP201 EQT9:EQT201 EGX9:EGX201 DXB9:DXB201 DNF9:DNF201 DDJ9:DDJ201 CTN9:CTN201 CJR9:CJR201 BZV9:BZV201 BPZ9:BPZ201 BGD9:BGD201 AWH9:AWH201 AML9:AML201 ACP9:ACP201 ST9:ST201 IX9:IX201 WVJ9:WVJ201">
      <formula1>15681</formula1>
    </dataValidation>
    <dataValidation type="custom" allowBlank="1" showInputMessage="1" showErrorMessage="1" errorTitle="Błędna wartość." error="Wynagrodzenie nie może być obniżone o więcej niż 50%. Wynagrodzenia nie może być niższe niż wysokość wynagrodzenia minimalnego z uwzględnieniem wymiaru czasu pracy." promptTitle="Uwaga!" prompt="Sprawdzanie poprawności wprowadzonych danych nie jest możliwe w przypadku uzupełnienia komórki poprzez kopiowanie wartości." sqref="IY9:IY201 SU9:SU201 ACQ9:ACQ201 AMM9:AMM201 AWI9:AWI201 BGE9:BGE201 BQA9:BQA201 BZW9:BZW201 CJS9:CJS201 CTO9:CTO201 DDK9:DDK201 DNG9:DNG201 DXC9:DXC201 EGY9:EGY201 EQU9:EQU201 FAQ9:FAQ201 FKM9:FKM201 FUI9:FUI201 GEE9:GEE201 GOA9:GOA201 GXW9:GXW201 HHS9:HHS201 HRO9:HRO201 IBK9:IBK201 ILG9:ILG201 IVC9:IVC201 JEY9:JEY201 JOU9:JOU201 JYQ9:JYQ201 KIM9:KIM201 KSI9:KSI201 LCE9:LCE201 LMA9:LMA201 LVW9:LVW201 MFS9:MFS201 MPO9:MPO201 MZK9:MZK201 NJG9:NJG201 NTC9:NTC201 OCY9:OCY201 OMU9:OMU201 OWQ9:OWQ201 PGM9:PGM201 PQI9:PQI201 QAE9:QAE201 QKA9:QKA201 QTW9:QTW201 RDS9:RDS201 RNO9:RNO201 RXK9:RXK201 SHG9:SHG201 SRC9:SRC201 TAY9:TAY201 TKU9:TKU201 TUQ9:TUQ201 UEM9:UEM201 UOI9:UOI201 UYE9:UYE201 VIA9:VIA201 VRW9:VRW201 WBS9:WBS201 WLO9:WLO201 WVK9:WVK201">
      <formula1>AND(IY9&gt;=IX9/2,IY9&gt;=2600*IZ9)</formula1>
    </dataValidation>
    <dataValidation type="decimal" allowBlank="1" showErrorMessage="1" errorTitle="Błąd." error="Dofinansowaniu nie podlegają wynagrodzenia wyższe niż 300%  ogłaszanego przez Prezesa GUS przeciętnego miesięcznego wynagrodzenia z poprzedniego kwartału. - (15595,74 zł)" sqref="K10:K257 I10:I257 N9:P257">
      <formula1>0</formula1>
      <formula2>3*5198.58</formula2>
    </dataValidation>
    <dataValidation type="list" allowBlank="1" showInputMessage="1" showErrorMessage="1" sqref="G9:G257">
      <formula1>$S$10:$S$11</formula1>
    </dataValidation>
    <dataValidation type="list" operator="greaterThanOrEqual" allowBlank="1" showErrorMessage="1" errorTitle="Błąd" sqref="J9:J257">
      <formula1>$S$10:$S$11</formula1>
    </dataValidation>
    <dataValidation type="list" allowBlank="1" showInputMessage="1" showErrorMessage="1" sqref="F9:F257">
      <formula1>$U$10:$U$13</formula1>
    </dataValidation>
    <dataValidation type="custom" allowBlank="1" showInputMessage="1" showErrorMessage="1" errorTitle="Błąd" error="Numer PESEL musi składać się z, dokładnie, 11 cyfr i spełniać wewnętrzne regóły tego numeru." sqref="D9:D14 D16:D257">
      <formula1>AND(LEN(D9)=11,VALUE(MID(D9,11,1))=V9)</formula1>
    </dataValidation>
    <dataValidation type="custom" allowBlank="1" showInputMessage="1" showErrorMessage="1" errorTitle="Błąd" error="Pole wypełniane jest tylko w przypadku braku numeru PESEL" sqref="E9:E257">
      <formula1>AND(LEN(E9)+LEN(D9)=LEN(E9))</formula1>
    </dataValidation>
    <dataValidation type="custom" allowBlank="1" showInputMessage="1" showErrorMessage="1" errorTitle="Błąd" error="Numer PESEL musi składać się z, dokładnie, 11 cyfr i spełniać wewnętrzne regóły tego numeru." sqref="D15">
      <formula1>AND(LEN(D15)=11,VALUE(MID(D15,11,1))=V15)</formula1>
    </dataValidation>
    <dataValidation type="decimal" operator="greaterThan" allowBlank="1" showErrorMessage="1" errorTitle="Błąd." error="Dofinansowaniu nie podlegają wynagrodzenia wyższe niż 300%  ogłaszanego przez Prezesa GUS przeciętnego miesięcznego wynagrodzenia z poprzedniego kwartału. - (15595,74 zł)" sqref="H9:H257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68" orientation="landscape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custom" allowBlank="1" showInputMessage="1" showErrorMessage="1" errorTitle="Błąd" error="Proszę najpierw wypełnić pole (F5 w arkuszu &quot;dofinansowanie umów o pracę&quot;) określające wartość stawki ubezpieczenia wypadkowego.">
          <x14:formula1>
            <xm:f>'dofinansowanie umów o pracę'!Q18</xm:f>
          </x14:formula1>
          <xm:sqref>B12</xm:sqref>
        </x14:dataValidation>
        <x14:dataValidation type="custom" allowBlank="1" showInputMessage="1" showErrorMessage="1" errorTitle="Błąd" error="Proszę najpierw wypełnić pole (F6 w arkuszu &quot;dofinansowanie umów o pracę&quot;) określające liczbę miesięcy, w trakcie których ma być udzielone dofinansowanie.">
          <x14:formula1>
            <xm:f>'dofinansowanie umów o pracę'!Q19</xm:f>
          </x14:formula1>
          <xm:sqref>C9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obroty</vt:lpstr>
      <vt:lpstr>dofinansowanie umów o pracę</vt:lpstr>
      <vt:lpstr>dofin. um. zleceń, o pracę nakł</vt:lpstr>
      <vt:lpstr>'dofin. um. zleceń, o pracę nakł'!Obszar_wydruku</vt:lpstr>
      <vt:lpstr>'dofinansowanie umów o pracę'!Obszar_wydruku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MRPiPS</dc:creator>
  <cp:lastModifiedBy>Marek Kulawczyk</cp:lastModifiedBy>
  <cp:lastPrinted>2020-04-06T14:47:01Z</cp:lastPrinted>
  <dcterms:created xsi:type="dcterms:W3CDTF">2020-03-26T11:37:01Z</dcterms:created>
  <dcterms:modified xsi:type="dcterms:W3CDTF">2020-04-14T19:47:23Z</dcterms:modified>
</cp:coreProperties>
</file>